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84" activeTab="0"/>
  </bookViews>
  <sheets>
    <sheet name="TOP100_2016" sheetId="1" r:id="rId1"/>
  </sheets>
  <definedNames>
    <definedName name="_xlnm._FilterDatabase" localSheetId="0" hidden="1">'TOP100_2016'!$A$1:$K$101</definedName>
  </definedNames>
  <calcPr fullCalcOnLoad="1"/>
</workbook>
</file>

<file path=xl/sharedStrings.xml><?xml version="1.0" encoding="utf-8"?>
<sst xmlns="http://schemas.openxmlformats.org/spreadsheetml/2006/main" count="533" uniqueCount="219">
  <si>
    <t>序号</t>
  </si>
  <si>
    <t>型号</t>
  </si>
  <si>
    <t>安装地点</t>
  </si>
  <si>
    <t>应用领域</t>
  </si>
  <si>
    <t>效率</t>
  </si>
  <si>
    <t>国防科大</t>
  </si>
  <si>
    <t>国家超级计算天津中心</t>
  </si>
  <si>
    <t>超算中心</t>
  </si>
  <si>
    <t>Q</t>
  </si>
  <si>
    <t>国家并行计算机工程技术研究中心</t>
  </si>
  <si>
    <t>国家超级计算济南中心</t>
  </si>
  <si>
    <t>国家超级计算长沙中心</t>
  </si>
  <si>
    <t>曙光</t>
  </si>
  <si>
    <t>国家超级计算深圳中心</t>
  </si>
  <si>
    <t>C</t>
  </si>
  <si>
    <t>科学计算</t>
  </si>
  <si>
    <t>国家超级计算广州中心</t>
  </si>
  <si>
    <t>CPU核数</t>
  </si>
  <si>
    <t>Linpack值(Gflops)</t>
  </si>
  <si>
    <t>Linpack来源</t>
  </si>
  <si>
    <t>峰值(Gflops)</t>
  </si>
  <si>
    <t>浪潮</t>
  </si>
  <si>
    <t>C</t>
  </si>
  <si>
    <t>研制厂商/单位</t>
  </si>
  <si>
    <t>天河一号A/7168x2 Intel Hexa Core Xeon X5670 2.93GHz + 7168 Nvidia Tesla M2050@1.15GHz+2048 Hex Core FT-1000@1GHz/私有高速网络80Gbps </t>
  </si>
  <si>
    <t>神威蓝光/8575x16 Core 申威1600@975MHz/QDR Infiniband</t>
  </si>
  <si>
    <t>天河一号A-HN/2048x2 Intel Hexa Core Xeon X5670 2.93GHz + 2048 Nvidia Tesla M2050@1.15GHz/私有高速网络80Gbps</t>
  </si>
  <si>
    <t>曙光星云/Dawning TC3600 Blade/2560x (2 Intel Hexa Core X5650 + Nvidia Tesla C2050 GPU)/QDR Infiniband</t>
  </si>
  <si>
    <t>政府</t>
  </si>
  <si>
    <t>网络公司</t>
  </si>
  <si>
    <t>浪潮Smartrack/Intel Xeon E5-2450v2*26746/Giga Ethernet</t>
  </si>
  <si>
    <t>互联网</t>
  </si>
  <si>
    <t>云计算</t>
  </si>
  <si>
    <t>安装年份</t>
  </si>
  <si>
    <t>国防科大</t>
  </si>
  <si>
    <t>超算中心</t>
  </si>
  <si>
    <t>Q</t>
  </si>
  <si>
    <t>天河二号A/1792x IntelXeon E5-2692 + 2688 Intel Phi 31S1P/TH Express-2</t>
  </si>
  <si>
    <t>山西吕梁云计算中心</t>
  </si>
  <si>
    <t>2015</t>
  </si>
  <si>
    <t>互联网/视频</t>
  </si>
  <si>
    <t>HP</t>
  </si>
  <si>
    <t>互联网公司</t>
  </si>
  <si>
    <t>互联网/大数据</t>
  </si>
  <si>
    <t>电子商务</t>
  </si>
  <si>
    <t>联想</t>
  </si>
  <si>
    <t>互联网/云计算</t>
  </si>
  <si>
    <t>移动互联网</t>
  </si>
  <si>
    <t>2015</t>
  </si>
  <si>
    <t>2014</t>
  </si>
  <si>
    <t>曙光Si-Cube/TC4600-LP液冷刀片/2076*Intel Xeon E5-2680v3/FDR Infiniband</t>
  </si>
  <si>
    <t>中科院大气物理研究所</t>
  </si>
  <si>
    <t>科研</t>
  </si>
  <si>
    <t>曙光TC6000/6600*Intel Xeon E5-2450v2/10GbE</t>
  </si>
  <si>
    <t>互联网</t>
  </si>
  <si>
    <t>曙光TC6000/9000*Intel Xeon E5-2620v2/10GbE</t>
  </si>
  <si>
    <t>曙光TC6000/7200*Intel Xeon 2630v2/10GbE</t>
  </si>
  <si>
    <t>政府部门</t>
  </si>
  <si>
    <t>曙光TC6000/5600*Intel Xeon E5-2450v2/10GbE</t>
  </si>
  <si>
    <t>曙光Si-Cube/TC4600-LP液冷刀片/600*Intel Xeon E5-2680v3 + 600*Intel Xeon Phi 31S1P/FDR Infiniband</t>
  </si>
  <si>
    <t>浪潮TS10000/Intel Xeon E5-2698v3 16C 2.3/1.9GHz, 10Gigabit Ethernet</t>
  </si>
  <si>
    <t>北京某网络公司B10</t>
  </si>
  <si>
    <t>北京某网络公司B11</t>
  </si>
  <si>
    <t>浪潮</t>
  </si>
  <si>
    <t>浪潮smartrack/Intel Xeon E5-2450v2 8C 2.5GHz, 10Gigabit Ethernet</t>
  </si>
  <si>
    <t>北京某网络公司B12</t>
  </si>
  <si>
    <t>浪潮TS10000/Intel Xeon E5-2650v3 10C 2.3/2.0GHz, 10Gigabit Ethernet</t>
  </si>
  <si>
    <t>浙江某网络公司A5</t>
  </si>
  <si>
    <t>浪潮TS10000/Intel Xeon E5-2620v2 6C 2.1GHz, 10Gigabit Ethernet, NVIDIA Tesla K40M</t>
  </si>
  <si>
    <t>北京某网络公司B</t>
  </si>
  <si>
    <t>北京某网络公司B1</t>
  </si>
  <si>
    <t>浪潮TS10000/Intel Xeon E5-2650v2 8C 2.6GHz, 10Gigabit Ethernet, NVIDIA Tesla K40M</t>
  </si>
  <si>
    <t>浙江某网络公司A</t>
  </si>
  <si>
    <t>2014</t>
  </si>
  <si>
    <t xml:space="preserve">腾讯/深圳 </t>
  </si>
  <si>
    <t xml:space="preserve">腾讯/北京 </t>
  </si>
  <si>
    <t>2015</t>
  </si>
  <si>
    <t xml:space="preserve">腾讯/北京 </t>
  </si>
  <si>
    <t>2015</t>
  </si>
  <si>
    <t xml:space="preserve">阿里/北京 </t>
  </si>
  <si>
    <t xml:space="preserve">阿里/北京 </t>
  </si>
  <si>
    <t>Q</t>
  </si>
  <si>
    <t>C</t>
  </si>
  <si>
    <t>曙光TC6000/6000*Intel Xeon E5-2640v3/10GbE</t>
  </si>
  <si>
    <t>曙光TC6000/6400*Intel Xeon E5-2630v3/10GbE</t>
  </si>
  <si>
    <t>安全</t>
  </si>
  <si>
    <t>曙光TC6000/8400*Intel Xeon E5-2620v3/10GbE</t>
  </si>
  <si>
    <t>曙光TC6000/6000*Intel Xeon E5-2630v3/10GbE</t>
  </si>
  <si>
    <t>曙光TC6000/5000*Intel Xeon E5-2650v3/10GbE</t>
  </si>
  <si>
    <t>曙光TC6000/7600*Intel Xeon E5-2620v3/10GbE</t>
  </si>
  <si>
    <t>曙光TC6000/5600*Intel Xeon E5-2630v3/10GbE</t>
  </si>
  <si>
    <t>曙光TC6000/4000*Intel Xeon E5-2650v4/10GbE</t>
  </si>
  <si>
    <t>曙光TC6000/9000*Intel Xeon E5-2609v3/10GbE</t>
  </si>
  <si>
    <t>曙光TC6000/7200*Intel Xeon E5-2620v3/10GbE</t>
  </si>
  <si>
    <t>曙光TC6000/4400*Intel Xeon E5-2650v3/10GbE</t>
  </si>
  <si>
    <t>曙光TC6000/4800*Intel Xeon E5-2640v3/10GbE</t>
  </si>
  <si>
    <t>曙光TC6000/4600*Intel Xeon E5-2630v4/10GbE</t>
  </si>
  <si>
    <t>曙光TC6000/5000*Intel Xeon E5-2630v3/10GbE</t>
  </si>
  <si>
    <t>曙光TC6000/3200*Intel Xeon E5-2680v3/10GbE</t>
  </si>
  <si>
    <t>曙光TC6000/4400*Intel Xeon E5-2630v4/10GbE</t>
  </si>
  <si>
    <t>曙光TC6000/3600*Intel Xeon E5-2650v4/10GbE</t>
  </si>
  <si>
    <t>曙光TC6000/2560*Intel Xeon E5-2690v4/10GbE</t>
  </si>
  <si>
    <t>曙光TC6000/4000*Intel Xeon E5-2650v3/10GbE</t>
  </si>
  <si>
    <t>曙光TC6000/6400*Intel Xeon E5-2620v3/10GbE</t>
  </si>
  <si>
    <t>曙光TC6000/1960*Intel Xeon E5-2680v3/FDR Infiniband</t>
  </si>
  <si>
    <t>曙光TC6000/1810*Intel Xeon E5-2680v3&amp;v2 + 80*Intel Xeon Phi 5110P + 60*NVIDIA Tesla K20/EDR&amp;FDR Infiniband</t>
  </si>
  <si>
    <t>中科院网络中心</t>
  </si>
  <si>
    <t>曙光TC6000/1500*Intel Xeon E5-2680v4/EDR Infiniband</t>
  </si>
  <si>
    <t>曙光TC6000/5200*Intel Xeon E5-2620v3/10GbE</t>
  </si>
  <si>
    <t>华为</t>
  </si>
  <si>
    <t>某公有云平台</t>
  </si>
  <si>
    <t>某气象机构</t>
  </si>
  <si>
    <t>沈阳某研究所</t>
  </si>
  <si>
    <t>云计算</t>
  </si>
  <si>
    <t>气象气候</t>
  </si>
  <si>
    <t>南京大学</t>
  </si>
  <si>
    <t>中芯国际</t>
  </si>
  <si>
    <t>安全部门</t>
  </si>
  <si>
    <t>电网公司</t>
  </si>
  <si>
    <t>网络公司 B (Beijing)</t>
  </si>
  <si>
    <t>网络公司 A (HangZhou)</t>
  </si>
  <si>
    <t>网络公司 A (BeiJing)</t>
  </si>
  <si>
    <t>网络公司 T (ShenZhen)</t>
  </si>
  <si>
    <t>网络公司 T (ShangHai)</t>
  </si>
  <si>
    <t>搜索引擎公司S</t>
  </si>
  <si>
    <t>银行J</t>
  </si>
  <si>
    <t>电信部门M</t>
  </si>
  <si>
    <t>电信部门T</t>
  </si>
  <si>
    <t>网络公司 T (Shanghai)</t>
  </si>
  <si>
    <t xml:space="preserve">联想 </t>
  </si>
  <si>
    <t>网络公司 A (QingDao)</t>
  </si>
  <si>
    <t>网络公司 A (ShenZhen)</t>
  </si>
  <si>
    <t>2016</t>
  </si>
  <si>
    <t>2016</t>
  </si>
  <si>
    <t>2016</t>
  </si>
  <si>
    <t>2016</t>
  </si>
  <si>
    <t>C</t>
  </si>
  <si>
    <t>浪潮</t>
  </si>
  <si>
    <t>国家超级计算无锡中心</t>
  </si>
  <si>
    <t>网络公司</t>
  </si>
  <si>
    <t>TH-IVB-FEP Cluster, Intel Xeon E5-2692 12C 2.200GHz, TH Express-2, Intel Xeon Phi 31S1P</t>
  </si>
  <si>
    <t>浪潮天梭TS10000/Intel Xeon E5-2620v3*284/NVIDIA Tesla K40M*568/40Gigabit Ethernet/CentOS 7.0</t>
  </si>
  <si>
    <t>浪潮天梭TS10000/Intel Xeon E5-2620v3*272/NVIDIA Tesla K40M*544/40Gigabit Ethernet</t>
  </si>
  <si>
    <t>浪潮天梭TS10000/Intel Xeon E5-2650v3*268/NVIDIA Tesla K40M*536/IB FDR/CentOS 6.4</t>
  </si>
  <si>
    <t>曙光HC2000/360*Intel Xeon E5-2640v3 + 720*NVIDIA Tesla K20/FDR Infiniband</t>
  </si>
  <si>
    <t>曙光HC2000/280*Intel Xeon E5-2640v3 + 560*NVIDIA Tesla K80&amp;K40/10GbE</t>
  </si>
  <si>
    <t>中国电力科学研究院</t>
  </si>
  <si>
    <t>华为X6800/Intel Xeon E5-2650 v3*4960/10G Ethernet</t>
  </si>
  <si>
    <t>华为X6800/Intel Xeon E5-2650 v3*2500/100G Ethernet</t>
  </si>
  <si>
    <t>华为E9000/Intel Xeon E5-2680 v3*2916/10GbE</t>
  </si>
  <si>
    <t>华为X6800/Intel Xeon E5-2650 v3*2000/FDR Infiniband</t>
  </si>
  <si>
    <t>华为E9000/Intel Xeon E5-2690 v4*1400/EDR Infiniband</t>
  </si>
  <si>
    <t>互联网公司</t>
  </si>
  <si>
    <t>T</t>
  </si>
  <si>
    <t>Cluster Platform HP DL360 Gen9/Xeon E5-2670v3 12C 2.3GHz/10GbE</t>
  </si>
  <si>
    <t>Cluster Platform DL360/Xeon E5-2640v3 8C 2.6GHz/10GbE</t>
  </si>
  <si>
    <t>曙光HC2000/400*Intel Xeon E5-2620v3 + 800*NVIDIA Tesla K40/FDR Infiniband</t>
  </si>
  <si>
    <t>网络公司B</t>
  </si>
  <si>
    <t>网络公司A</t>
  </si>
  <si>
    <t>大数据/机器学习</t>
  </si>
  <si>
    <t>浪潮天梭TS10000/Intel Xeon E5-2620v3*284，NVIDIA Tesla K40*568/40GbE/CentOS 7.0</t>
  </si>
  <si>
    <t>浪潮天梭TS10000/Intel Xeon E5-2620v3*384，NVIDIA Tesla K40*728/40GbE/CentOS 7.0</t>
  </si>
  <si>
    <t>浪潮天梭TS10000/Intel Xeon E5-2620v3*272，NVIDIA Tesla K40*544/40GbE/CentOS 7.0</t>
  </si>
  <si>
    <t>浪潮天梭TS10000/Intel Xeon E5-2620v3*320，NVIDIA Tesla K40*640/40GbE/CentOS 7.0</t>
  </si>
  <si>
    <t>浪潮天梭TS10000/Intel Xeon E5-2650v3*288，NVIDIA Tesla K40M*576/FDR Infiniband/CentOS 6.4</t>
  </si>
  <si>
    <t>浪潮天梭TS10000/Intel Xeon E5-2650v3*416，NVIDIA Tesla K40M*832/FDR Infiniband/CentOS 6.4</t>
  </si>
  <si>
    <t>浪潮天梭TS10000/Intel Xeon E5-2650v3*312，NVIDIA Tesla K40M*624/FDR Infiniband/CentOS 6.4</t>
  </si>
  <si>
    <t>浪潮天梭TS10000/Intel Xeon E5-2650v3*284，NVIDIA Tesla K40M*568/FDR Infiniband/CentOS 6.4</t>
  </si>
  <si>
    <t>深腾X8800/ThinkServer RD450*1600/Intel Xeon E5-2670V3/10GbE</t>
  </si>
  <si>
    <t>深腾X8800/ThinkServer RD450*1900/Intel Xeon E5-2695V3/10GbE</t>
  </si>
  <si>
    <t>深腾X8800/System  X3950*332/Intel Xeon E7-8860V3/10GbE</t>
  </si>
  <si>
    <t>深腾X8800/ThinkServer RD450*1275/Intel Xeon E5-2682V4/10GbE</t>
  </si>
  <si>
    <t>深腾X8800/ThinkServer RD450*1152/Intel Xeon E5-2682V4/10GbE</t>
  </si>
  <si>
    <t>深腾X8800/ThinkServer RD350*1152/Intel Xeon E5-2682V4/10GbE</t>
  </si>
  <si>
    <t>深腾X8800/System  X3950*280/Intel Xeon E7-8860V3/10GbE/CentOS 6.2</t>
  </si>
  <si>
    <t>深腾X8800/System Flex*896/Intel Xeon E5-2690V3/FDR Infiniband/Redhat 6.5</t>
  </si>
  <si>
    <t>深腾X8800/ThinkServer RD350*1600/Intel Xeon E5-2670V3/10GbE</t>
  </si>
  <si>
    <t>深腾X8800/System Flex*780/Intel Xeon E5-2690V3/FDR Infiniband/Redhat 6.5</t>
  </si>
  <si>
    <t>深腾X8800/ThinkServer RD350*1400/Intel Xeon E5-2670V3/10GbE</t>
  </si>
  <si>
    <t>政府</t>
  </si>
  <si>
    <t>深腾X8800/ThinkServer RD350*1400/Intel Xeon E5-2670V3/10GbE/CentOS 6.2</t>
  </si>
  <si>
    <t>深腾X8800/ThinkServer RD450*912/Intel Xeon E5-2682V4/10GbE</t>
  </si>
  <si>
    <t>深腾X8800/ThinkServer RD450*1350/Intel Xeon E5-2670V3/10GbE</t>
  </si>
  <si>
    <t>深腾X8800/ThinkServer RD450*1612/Intel Xeon E5-2650V3/10GbE</t>
  </si>
  <si>
    <t>深腾X8800/ThinkServer RD450*1290/Intel Xeon E5-2670V3/10GbE</t>
  </si>
  <si>
    <t>深腾X8800/ThinkServer RD450*1775/Intel Xeon E5-2640V3/10GbE</t>
  </si>
  <si>
    <t>深腾X8800/System X3650*1600/Intel Xeon E5-2650V3/10GbE</t>
  </si>
  <si>
    <t>深腾7000/ThinkServer RD650/Intel E5-2670V3×9000/10GbE</t>
  </si>
  <si>
    <t>深腾7000/ThinkServer RD650/Intel E5-2660V3×9000/10GbE</t>
  </si>
  <si>
    <t>深腾7000/ThinkServer RD650/Intel E5-2650V3×10000/10GbE</t>
  </si>
  <si>
    <t>深腾7000/ThinkServer RD650/Intel E5-2680V3×7000/10GbE</t>
  </si>
  <si>
    <t>深腾X8800/ThinkServer RD450*2200/Intel Xeon E5-2630V3/10GbE</t>
  </si>
  <si>
    <t>深腾X8800/NeXtScale dx360*1992/Intel Xeon E5-2640V3/10GbE/CentOS 6.2</t>
  </si>
  <si>
    <t>深腾X8800/System Flex*1328/Intel Xeon E5-2667V3/10GbE/CentOS6.2</t>
  </si>
  <si>
    <t>深腾X8800/System  X3950*176/Intel Xeon E7-8867V3/10GbE/CentOS 6.2</t>
  </si>
  <si>
    <t>互联网</t>
  </si>
  <si>
    <t>大数据/机器学习</t>
  </si>
  <si>
    <t>网络公司</t>
  </si>
  <si>
    <t>商业金融公司</t>
  </si>
  <si>
    <t>大数据/机器学习</t>
  </si>
  <si>
    <t>安全</t>
  </si>
  <si>
    <t>大数据/机器学习</t>
  </si>
  <si>
    <t>大数据/机器学习</t>
  </si>
  <si>
    <t>安全</t>
  </si>
  <si>
    <t>大数据/机器学习</t>
  </si>
  <si>
    <t>安全</t>
  </si>
  <si>
    <t>大数据/机器学习</t>
  </si>
  <si>
    <t>科研</t>
  </si>
  <si>
    <t>大数据/机器学习</t>
  </si>
  <si>
    <t>神威太湖之光/Sunway SW26010 260C 1.45GHz*40960/自主网络</t>
  </si>
  <si>
    <t>网络公司B</t>
  </si>
  <si>
    <t>网络公司B</t>
  </si>
  <si>
    <t>网络公司L</t>
  </si>
  <si>
    <t>网络公司</t>
  </si>
  <si>
    <t>网络公司H</t>
  </si>
  <si>
    <t xml:space="preserve">网络公司B/香港 </t>
  </si>
  <si>
    <t>网络公司L</t>
  </si>
  <si>
    <t>网络公司K</t>
  </si>
  <si>
    <t>网络公司J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</si>
</sst>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_ "/>
    <numFmt numFmtId="179" formatCode="#,##0.0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48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177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>
      <alignment vertical="center" wrapText="1"/>
    </xf>
    <xf numFmtId="176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>
      <alignment vertical="center"/>
    </xf>
    <xf numFmtId="177" fontId="44" fillId="34" borderId="10" xfId="0" applyNumberFormat="1" applyFont="1" applyFill="1" applyBorder="1" applyAlignment="1">
      <alignment horizontal="right" vertical="center" wrapText="1"/>
    </xf>
    <xf numFmtId="178" fontId="44" fillId="34" borderId="10" xfId="0" applyNumberFormat="1" applyFont="1" applyFill="1" applyBorder="1" applyAlignment="1">
      <alignment horizontal="right" vertical="center" wrapText="1"/>
    </xf>
    <xf numFmtId="0" fontId="44" fillId="35" borderId="10" xfId="48" applyFont="1" applyFill="1" applyBorder="1" applyAlignment="1">
      <alignment horizontal="center" vertical="center" wrapText="1"/>
      <protection/>
    </xf>
    <xf numFmtId="0" fontId="44" fillId="35" borderId="10" xfId="48" applyFont="1" applyFill="1" applyBorder="1" applyAlignment="1">
      <alignment vertical="center" wrapText="1"/>
      <protection/>
    </xf>
    <xf numFmtId="0" fontId="44" fillId="35" borderId="10" xfId="48" applyFont="1" applyFill="1" applyBorder="1" applyAlignment="1">
      <alignment horizontal="right" vertical="center" wrapText="1"/>
      <protection/>
    </xf>
    <xf numFmtId="176" fontId="44" fillId="35" borderId="10" xfId="48" applyNumberFormat="1" applyFont="1" applyFill="1" applyBorder="1" applyAlignment="1">
      <alignment horizontal="right" vertical="center" wrapText="1"/>
      <protection/>
    </xf>
    <xf numFmtId="0" fontId="44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left" vertical="center"/>
    </xf>
    <xf numFmtId="0" fontId="45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vertical="center"/>
    </xf>
    <xf numFmtId="0" fontId="44" fillId="6" borderId="10" xfId="48" applyFont="1" applyFill="1" applyBorder="1" applyAlignment="1">
      <alignment horizontal="right" vertical="center" wrapText="1"/>
      <protection/>
    </xf>
    <xf numFmtId="0" fontId="44" fillId="6" borderId="10" xfId="48" applyFont="1" applyFill="1" applyBorder="1" applyAlignment="1">
      <alignment horizontal="center" vertical="center" wrapText="1"/>
      <protection/>
    </xf>
    <xf numFmtId="0" fontId="44" fillId="6" borderId="10" xfId="0" applyFont="1" applyFill="1" applyBorder="1" applyAlignment="1">
      <alignment horizontal="right" vertical="center"/>
    </xf>
    <xf numFmtId="176" fontId="44" fillId="6" borderId="10" xfId="48" applyNumberFormat="1" applyFont="1" applyFill="1" applyBorder="1" applyAlignment="1">
      <alignment horizontal="right" vertical="center" wrapText="1"/>
      <protection/>
    </xf>
    <xf numFmtId="0" fontId="44" fillId="33" borderId="10" xfId="48" applyFont="1" applyFill="1" applyBorder="1" applyAlignment="1">
      <alignment horizontal="center" vertical="center"/>
      <protection/>
    </xf>
    <xf numFmtId="0" fontId="44" fillId="33" borderId="10" xfId="48" applyFont="1" applyFill="1" applyBorder="1" applyAlignment="1">
      <alignment vertical="center" wrapText="1"/>
      <protection/>
    </xf>
    <xf numFmtId="0" fontId="44" fillId="33" borderId="10" xfId="48" applyFont="1" applyFill="1" applyBorder="1" applyAlignment="1">
      <alignment vertical="center"/>
      <protection/>
    </xf>
    <xf numFmtId="0" fontId="44" fillId="33" borderId="10" xfId="48" applyFont="1" applyFill="1" applyBorder="1" applyAlignment="1">
      <alignment horizontal="right" vertical="center"/>
      <protection/>
    </xf>
    <xf numFmtId="49" fontId="44" fillId="33" borderId="10" xfId="0" applyNumberFormat="1" applyFont="1" applyFill="1" applyBorder="1" applyAlignment="1" applyProtection="1">
      <alignment horizontal="center" vertical="center"/>
      <protection/>
    </xf>
    <xf numFmtId="177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right" vertical="center" wrapText="1"/>
    </xf>
    <xf numFmtId="178" fontId="44" fillId="33" borderId="10" xfId="0" applyNumberFormat="1" applyFont="1" applyFill="1" applyBorder="1" applyAlignment="1">
      <alignment horizontal="right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 applyProtection="1">
      <alignment horizontal="center" vertical="center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horizontal="right" vertical="center"/>
    </xf>
    <xf numFmtId="178" fontId="44" fillId="36" borderId="10" xfId="0" applyNumberFormat="1" applyFont="1" applyFill="1" applyBorder="1" applyAlignment="1">
      <alignment horizontal="right" vertical="center" wrapText="1"/>
    </xf>
    <xf numFmtId="176" fontId="44" fillId="33" borderId="10" xfId="48" applyNumberFormat="1" applyFont="1" applyFill="1" applyBorder="1" applyAlignment="1">
      <alignment horizontal="right" vertical="center"/>
      <protection/>
    </xf>
    <xf numFmtId="0" fontId="44" fillId="11" borderId="10" xfId="0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left" vertical="center" wrapText="1"/>
    </xf>
    <xf numFmtId="0" fontId="44" fillId="11" borderId="10" xfId="0" applyFont="1" applyFill="1" applyBorder="1" applyAlignment="1">
      <alignment vertical="center"/>
    </xf>
    <xf numFmtId="0" fontId="44" fillId="11" borderId="10" xfId="0" applyFont="1" applyFill="1" applyBorder="1" applyAlignment="1">
      <alignment horizontal="right" vertical="center"/>
    </xf>
    <xf numFmtId="179" fontId="44" fillId="11" borderId="10" xfId="0" applyNumberFormat="1" applyFont="1" applyFill="1" applyBorder="1" applyAlignment="1">
      <alignment horizontal="right" vertical="center"/>
    </xf>
    <xf numFmtId="0" fontId="44" fillId="34" borderId="0" xfId="0" applyFont="1" applyFill="1" applyBorder="1" applyAlignment="1">
      <alignment horizontal="center" vertical="center" wrapText="1"/>
    </xf>
  </cellXfs>
  <cellStyles count="57">
    <cellStyle name="Normal" xfId="0"/>
    <cellStyle name="_Sheet1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Default" xfId="34"/>
    <cellStyle name="Normal 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60" zoomScaleNormal="60" zoomScalePageLayoutView="0" workbookViewId="0" topLeftCell="A1">
      <pane ySplit="1" topLeftCell="A91" activePane="bottomLeft" state="frozen"/>
      <selection pane="topLeft" activeCell="A1" sqref="A1"/>
      <selection pane="bottomLeft" activeCell="D93" sqref="D93"/>
    </sheetView>
  </sheetViews>
  <sheetFormatPr defaultColWidth="9.140625" defaultRowHeight="39.75" customHeight="1"/>
  <cols>
    <col min="1" max="1" width="8.8515625" style="4" customWidth="1"/>
    <col min="2" max="2" width="21.140625" style="4" customWidth="1"/>
    <col min="3" max="3" width="59.421875" style="5" customWidth="1"/>
    <col min="4" max="4" width="24.28125" style="4" customWidth="1"/>
    <col min="5" max="5" width="12.421875" style="4" customWidth="1"/>
    <col min="6" max="6" width="14.140625" style="4" customWidth="1"/>
    <col min="7" max="7" width="13.28125" style="7" customWidth="1"/>
    <col min="8" max="8" width="18.421875" style="6" customWidth="1"/>
    <col min="9" max="9" width="14.140625" style="4" customWidth="1"/>
    <col min="10" max="10" width="16.8515625" style="6" customWidth="1"/>
    <col min="11" max="11" width="16.28125" style="6" customWidth="1"/>
    <col min="12" max="16384" width="8.8515625" style="3" customWidth="1"/>
  </cols>
  <sheetData>
    <row r="1" spans="1:11" s="1" customFormat="1" ht="39.75" customHeight="1">
      <c r="A1" s="8" t="s">
        <v>0</v>
      </c>
      <c r="B1" s="8" t="s">
        <v>23</v>
      </c>
      <c r="C1" s="8" t="s">
        <v>1</v>
      </c>
      <c r="D1" s="8" t="s">
        <v>2</v>
      </c>
      <c r="E1" s="9" t="s">
        <v>33</v>
      </c>
      <c r="F1" s="9" t="s">
        <v>3</v>
      </c>
      <c r="G1" s="9" t="s">
        <v>17</v>
      </c>
      <c r="H1" s="9" t="s">
        <v>18</v>
      </c>
      <c r="I1" s="9" t="s">
        <v>19</v>
      </c>
      <c r="J1" s="8" t="s">
        <v>20</v>
      </c>
      <c r="K1" s="8" t="s">
        <v>4</v>
      </c>
    </row>
    <row r="2" spans="1:11" s="1" customFormat="1" ht="39.75" customHeight="1">
      <c r="A2" s="13">
        <v>1</v>
      </c>
      <c r="B2" s="8" t="s">
        <v>9</v>
      </c>
      <c r="C2" s="11" t="s">
        <v>209</v>
      </c>
      <c r="D2" s="8" t="s">
        <v>138</v>
      </c>
      <c r="E2" s="8">
        <v>2016</v>
      </c>
      <c r="F2" s="8" t="s">
        <v>7</v>
      </c>
      <c r="G2" s="14">
        <v>10649600</v>
      </c>
      <c r="H2" s="12">
        <v>93014600</v>
      </c>
      <c r="I2" s="8" t="s">
        <v>8</v>
      </c>
      <c r="J2" s="12">
        <v>125435900</v>
      </c>
      <c r="K2" s="15">
        <f>H2/J2</f>
        <v>0.7415309333292941</v>
      </c>
    </row>
    <row r="3" spans="1:11" s="2" customFormat="1" ht="54.75" customHeight="1">
      <c r="A3" s="13">
        <v>2</v>
      </c>
      <c r="B3" s="13" t="s">
        <v>34</v>
      </c>
      <c r="C3" s="16" t="s">
        <v>140</v>
      </c>
      <c r="D3" s="8" t="s">
        <v>16</v>
      </c>
      <c r="E3" s="13">
        <v>2013</v>
      </c>
      <c r="F3" s="13" t="s">
        <v>35</v>
      </c>
      <c r="G3" s="17">
        <v>3120000</v>
      </c>
      <c r="H3" s="12">
        <v>33862700</v>
      </c>
      <c r="I3" s="13" t="s">
        <v>36</v>
      </c>
      <c r="J3" s="12">
        <v>54902400</v>
      </c>
      <c r="K3" s="15">
        <v>0.617</v>
      </c>
    </row>
    <row r="4" spans="1:11" ht="39.75" customHeight="1">
      <c r="A4" s="9">
        <v>3</v>
      </c>
      <c r="B4" s="8" t="s">
        <v>5</v>
      </c>
      <c r="C4" s="11" t="s">
        <v>24</v>
      </c>
      <c r="D4" s="8" t="s">
        <v>6</v>
      </c>
      <c r="E4" s="8">
        <v>2010</v>
      </c>
      <c r="F4" s="8" t="s">
        <v>7</v>
      </c>
      <c r="G4" s="14">
        <v>202752</v>
      </c>
      <c r="H4" s="12">
        <v>2566000</v>
      </c>
      <c r="I4" s="8" t="s">
        <v>8</v>
      </c>
      <c r="J4" s="12">
        <v>4701000</v>
      </c>
      <c r="K4" s="15">
        <v>0.546</v>
      </c>
    </row>
    <row r="5" spans="1:11" ht="39.75" customHeight="1">
      <c r="A5" s="13">
        <v>4</v>
      </c>
      <c r="B5" s="8" t="s">
        <v>5</v>
      </c>
      <c r="C5" s="11" t="s">
        <v>37</v>
      </c>
      <c r="D5" s="8" t="s">
        <v>38</v>
      </c>
      <c r="E5" s="8">
        <v>2014</v>
      </c>
      <c r="F5" s="8" t="s">
        <v>32</v>
      </c>
      <c r="G5" s="14">
        <v>21504</v>
      </c>
      <c r="H5" s="12">
        <v>2071390</v>
      </c>
      <c r="I5" s="8" t="s">
        <v>81</v>
      </c>
      <c r="J5" s="12">
        <v>3075000</v>
      </c>
      <c r="K5" s="15">
        <f>H5/J5</f>
        <v>0.6736227642276422</v>
      </c>
    </row>
    <row r="6" spans="1:11" ht="39.75" customHeight="1">
      <c r="A6" s="13">
        <v>5</v>
      </c>
      <c r="B6" s="19" t="s">
        <v>45</v>
      </c>
      <c r="C6" s="20" t="s">
        <v>168</v>
      </c>
      <c r="D6" s="19" t="s">
        <v>122</v>
      </c>
      <c r="E6" s="21">
        <v>2016</v>
      </c>
      <c r="F6" s="22" t="s">
        <v>43</v>
      </c>
      <c r="G6" s="23">
        <v>79200</v>
      </c>
      <c r="H6" s="24">
        <v>1063810</v>
      </c>
      <c r="I6" s="18" t="s">
        <v>136</v>
      </c>
      <c r="J6" s="24">
        <v>2914560</v>
      </c>
      <c r="K6" s="25">
        <v>0.3649984903381642</v>
      </c>
    </row>
    <row r="7" spans="1:11" ht="39.75" customHeight="1">
      <c r="A7" s="9">
        <v>6</v>
      </c>
      <c r="B7" s="26" t="s">
        <v>12</v>
      </c>
      <c r="C7" s="27" t="s">
        <v>83</v>
      </c>
      <c r="D7" s="26" t="s">
        <v>211</v>
      </c>
      <c r="E7" s="26">
        <v>2016</v>
      </c>
      <c r="F7" s="26" t="s">
        <v>54</v>
      </c>
      <c r="G7" s="27">
        <v>48000</v>
      </c>
      <c r="H7" s="28">
        <v>984800</v>
      </c>
      <c r="I7" s="26" t="s">
        <v>14</v>
      </c>
      <c r="J7" s="28">
        <v>1996800</v>
      </c>
      <c r="K7" s="29">
        <v>0.493</v>
      </c>
    </row>
    <row r="8" spans="1:11" ht="39.75" customHeight="1">
      <c r="A8" s="13">
        <v>7</v>
      </c>
      <c r="B8" s="26" t="s">
        <v>12</v>
      </c>
      <c r="C8" s="27" t="s">
        <v>84</v>
      </c>
      <c r="D8" s="26" t="s">
        <v>28</v>
      </c>
      <c r="E8" s="26">
        <v>2016</v>
      </c>
      <c r="F8" s="26" t="s">
        <v>85</v>
      </c>
      <c r="G8" s="27">
        <v>51200</v>
      </c>
      <c r="H8" s="28">
        <v>960300</v>
      </c>
      <c r="I8" s="26" t="s">
        <v>14</v>
      </c>
      <c r="J8" s="28">
        <v>1966080</v>
      </c>
      <c r="K8" s="29">
        <v>0.488</v>
      </c>
    </row>
    <row r="9" spans="1:11" ht="39.75" customHeight="1">
      <c r="A9" s="13">
        <v>8</v>
      </c>
      <c r="B9" s="8" t="s">
        <v>41</v>
      </c>
      <c r="C9" s="11" t="s">
        <v>154</v>
      </c>
      <c r="D9" s="8" t="s">
        <v>197</v>
      </c>
      <c r="E9" s="48">
        <v>2016</v>
      </c>
      <c r="F9" s="13" t="s">
        <v>196</v>
      </c>
      <c r="G9" s="43">
        <v>41832</v>
      </c>
      <c r="H9" s="12">
        <v>951743</v>
      </c>
      <c r="I9" s="46" t="s">
        <v>153</v>
      </c>
      <c r="J9" s="12">
        <v>1539418</v>
      </c>
      <c r="K9" s="54">
        <f>H9/J9</f>
        <v>0.6182485848547957</v>
      </c>
    </row>
    <row r="10" spans="1:11" ht="39.75" customHeight="1">
      <c r="A10" s="9">
        <v>9</v>
      </c>
      <c r="B10" s="26" t="s">
        <v>12</v>
      </c>
      <c r="C10" s="27" t="s">
        <v>86</v>
      </c>
      <c r="D10" s="26" t="s">
        <v>214</v>
      </c>
      <c r="E10" s="26">
        <v>2016</v>
      </c>
      <c r="F10" s="26" t="s">
        <v>200</v>
      </c>
      <c r="G10" s="27">
        <v>50400</v>
      </c>
      <c r="H10" s="28">
        <v>946800</v>
      </c>
      <c r="I10" s="26" t="s">
        <v>14</v>
      </c>
      <c r="J10" s="28">
        <v>1935359.9999999998</v>
      </c>
      <c r="K10" s="29">
        <v>0.489</v>
      </c>
    </row>
    <row r="11" spans="1:11" ht="39.75" customHeight="1">
      <c r="A11" s="13">
        <v>10</v>
      </c>
      <c r="B11" s="26" t="s">
        <v>12</v>
      </c>
      <c r="C11" s="27" t="s">
        <v>87</v>
      </c>
      <c r="D11" s="26" t="s">
        <v>211</v>
      </c>
      <c r="E11" s="26">
        <v>2016</v>
      </c>
      <c r="F11" s="26" t="s">
        <v>54</v>
      </c>
      <c r="G11" s="27">
        <v>48000</v>
      </c>
      <c r="H11" s="28">
        <v>918400</v>
      </c>
      <c r="I11" s="26" t="s">
        <v>14</v>
      </c>
      <c r="J11" s="28">
        <v>1843200</v>
      </c>
      <c r="K11" s="29">
        <v>0.498</v>
      </c>
    </row>
    <row r="12" spans="1:11" ht="39.75" customHeight="1">
      <c r="A12" s="13">
        <v>11</v>
      </c>
      <c r="B12" s="26" t="s">
        <v>12</v>
      </c>
      <c r="C12" s="27" t="s">
        <v>88</v>
      </c>
      <c r="D12" s="26" t="s">
        <v>212</v>
      </c>
      <c r="E12" s="26">
        <v>2016</v>
      </c>
      <c r="F12" s="26" t="s">
        <v>201</v>
      </c>
      <c r="G12" s="27">
        <v>50000</v>
      </c>
      <c r="H12" s="28">
        <v>914800</v>
      </c>
      <c r="I12" s="26" t="s">
        <v>14</v>
      </c>
      <c r="J12" s="28">
        <v>1840000</v>
      </c>
      <c r="K12" s="29">
        <v>0.497</v>
      </c>
    </row>
    <row r="13" spans="1:11" ht="39.75" customHeight="1">
      <c r="A13" s="9">
        <v>12</v>
      </c>
      <c r="B13" s="55" t="s">
        <v>21</v>
      </c>
      <c r="C13" s="56" t="s">
        <v>165</v>
      </c>
      <c r="D13" s="55" t="s">
        <v>158</v>
      </c>
      <c r="E13" s="55">
        <v>2016</v>
      </c>
      <c r="F13" s="55" t="s">
        <v>159</v>
      </c>
      <c r="G13" s="57">
        <v>4160</v>
      </c>
      <c r="H13" s="58">
        <v>903200</v>
      </c>
      <c r="I13" s="55" t="s">
        <v>22</v>
      </c>
      <c r="J13" s="58">
        <v>1342848</v>
      </c>
      <c r="K13" s="59">
        <f>H13/J13</f>
        <v>0.672600324087313</v>
      </c>
    </row>
    <row r="14" spans="1:11" ht="39.75" customHeight="1">
      <c r="A14" s="13">
        <v>13</v>
      </c>
      <c r="B14" s="19" t="s">
        <v>45</v>
      </c>
      <c r="C14" s="20" t="s">
        <v>169</v>
      </c>
      <c r="D14" s="19" t="s">
        <v>124</v>
      </c>
      <c r="E14" s="21">
        <v>2016</v>
      </c>
      <c r="F14" s="22" t="s">
        <v>43</v>
      </c>
      <c r="G14" s="23">
        <v>53200</v>
      </c>
      <c r="H14" s="24">
        <v>880992</v>
      </c>
      <c r="I14" s="18" t="s">
        <v>136</v>
      </c>
      <c r="J14" s="24">
        <v>1957759.9999999998</v>
      </c>
      <c r="K14" s="25">
        <v>0.45000000000000007</v>
      </c>
    </row>
    <row r="15" spans="1:11" ht="39.75" customHeight="1">
      <c r="A15" s="13">
        <v>14</v>
      </c>
      <c r="B15" s="30" t="s">
        <v>109</v>
      </c>
      <c r="C15" s="31" t="s">
        <v>147</v>
      </c>
      <c r="D15" s="32" t="s">
        <v>152</v>
      </c>
      <c r="E15" s="30">
        <v>2015</v>
      </c>
      <c r="F15" s="30" t="s">
        <v>54</v>
      </c>
      <c r="G15" s="33">
        <v>49600</v>
      </c>
      <c r="H15" s="34">
        <v>875850</v>
      </c>
      <c r="I15" s="35" t="s">
        <v>14</v>
      </c>
      <c r="J15" s="36">
        <v>1825280</v>
      </c>
      <c r="K15" s="37">
        <f>H15/J15</f>
        <v>0.47984418828892006</v>
      </c>
    </row>
    <row r="16" spans="1:11" ht="39.75" customHeight="1">
      <c r="A16" s="9">
        <v>15</v>
      </c>
      <c r="B16" s="26" t="s">
        <v>12</v>
      </c>
      <c r="C16" s="27" t="s">
        <v>89</v>
      </c>
      <c r="D16" s="26" t="s">
        <v>28</v>
      </c>
      <c r="E16" s="26">
        <v>2016</v>
      </c>
      <c r="F16" s="26" t="s">
        <v>85</v>
      </c>
      <c r="G16" s="27">
        <v>45600</v>
      </c>
      <c r="H16" s="28">
        <v>862500</v>
      </c>
      <c r="I16" s="26" t="s">
        <v>14</v>
      </c>
      <c r="J16" s="28">
        <v>1751039.9999999998</v>
      </c>
      <c r="K16" s="29">
        <v>0.492</v>
      </c>
    </row>
    <row r="17" spans="1:11" ht="39.75" customHeight="1">
      <c r="A17" s="13">
        <v>16</v>
      </c>
      <c r="B17" s="8" t="s">
        <v>41</v>
      </c>
      <c r="C17" s="11" t="s">
        <v>155</v>
      </c>
      <c r="D17" s="8" t="s">
        <v>198</v>
      </c>
      <c r="E17" s="48" t="s">
        <v>39</v>
      </c>
      <c r="F17" s="13" t="s">
        <v>195</v>
      </c>
      <c r="G17" s="43">
        <v>36800</v>
      </c>
      <c r="H17" s="12">
        <v>856521</v>
      </c>
      <c r="I17" s="46" t="s">
        <v>153</v>
      </c>
      <c r="J17" s="12">
        <v>1530880</v>
      </c>
      <c r="K17" s="54">
        <f>H17/J17</f>
        <v>0.5594958455267559</v>
      </c>
    </row>
    <row r="18" spans="1:11" ht="39.75" customHeight="1">
      <c r="A18" s="13">
        <v>17</v>
      </c>
      <c r="B18" s="26" t="s">
        <v>12</v>
      </c>
      <c r="C18" s="27" t="s">
        <v>90</v>
      </c>
      <c r="D18" s="26" t="s">
        <v>213</v>
      </c>
      <c r="E18" s="26">
        <v>2016</v>
      </c>
      <c r="F18" s="26" t="s">
        <v>54</v>
      </c>
      <c r="G18" s="27">
        <v>44800</v>
      </c>
      <c r="H18" s="28">
        <v>838000</v>
      </c>
      <c r="I18" s="26" t="s">
        <v>14</v>
      </c>
      <c r="J18" s="28">
        <v>1720320</v>
      </c>
      <c r="K18" s="29">
        <v>0.487</v>
      </c>
    </row>
    <row r="19" spans="1:11" ht="39.75" customHeight="1">
      <c r="A19" s="9">
        <v>18</v>
      </c>
      <c r="B19" s="26" t="s">
        <v>12</v>
      </c>
      <c r="C19" s="27" t="s">
        <v>91</v>
      </c>
      <c r="D19" s="26" t="s">
        <v>213</v>
      </c>
      <c r="E19" s="26">
        <v>2016</v>
      </c>
      <c r="F19" s="26" t="s">
        <v>202</v>
      </c>
      <c r="G19" s="27">
        <v>48000</v>
      </c>
      <c r="H19" s="28">
        <v>822800</v>
      </c>
      <c r="I19" s="26" t="s">
        <v>14</v>
      </c>
      <c r="J19" s="28">
        <v>1689600.0000000002</v>
      </c>
      <c r="K19" s="29">
        <v>0.486</v>
      </c>
    </row>
    <row r="20" spans="1:11" ht="39.75" customHeight="1">
      <c r="A20" s="13">
        <v>19</v>
      </c>
      <c r="B20" s="19" t="s">
        <v>45</v>
      </c>
      <c r="C20" s="20" t="s">
        <v>170</v>
      </c>
      <c r="D20" s="19" t="s">
        <v>125</v>
      </c>
      <c r="E20" s="21">
        <v>2016</v>
      </c>
      <c r="F20" s="22" t="s">
        <v>43</v>
      </c>
      <c r="G20" s="23">
        <v>21248</v>
      </c>
      <c r="H20" s="24">
        <v>822723</v>
      </c>
      <c r="I20" s="18" t="s">
        <v>136</v>
      </c>
      <c r="J20" s="24">
        <v>1495859.2000000002</v>
      </c>
      <c r="K20" s="25">
        <v>0.5500002941453312</v>
      </c>
    </row>
    <row r="21" spans="1:11" ht="39.75" customHeight="1">
      <c r="A21" s="13">
        <v>20</v>
      </c>
      <c r="B21" s="26" t="s">
        <v>12</v>
      </c>
      <c r="C21" s="27" t="s">
        <v>92</v>
      </c>
      <c r="D21" s="26" t="s">
        <v>214</v>
      </c>
      <c r="E21" s="26">
        <v>2016</v>
      </c>
      <c r="F21" s="26" t="s">
        <v>203</v>
      </c>
      <c r="G21" s="27">
        <v>54000</v>
      </c>
      <c r="H21" s="28">
        <v>810800</v>
      </c>
      <c r="I21" s="26" t="s">
        <v>14</v>
      </c>
      <c r="J21" s="28">
        <v>1641599.9999999998</v>
      </c>
      <c r="K21" s="29">
        <v>0.493</v>
      </c>
    </row>
    <row r="22" spans="1:11" ht="39.75" customHeight="1">
      <c r="A22" s="9">
        <v>21</v>
      </c>
      <c r="B22" s="26" t="s">
        <v>12</v>
      </c>
      <c r="C22" s="27" t="s">
        <v>93</v>
      </c>
      <c r="D22" s="26" t="s">
        <v>214</v>
      </c>
      <c r="E22" s="26">
        <v>2016</v>
      </c>
      <c r="F22" s="26" t="s">
        <v>200</v>
      </c>
      <c r="G22" s="27">
        <v>43200</v>
      </c>
      <c r="H22" s="28">
        <v>804900</v>
      </c>
      <c r="I22" s="26" t="s">
        <v>14</v>
      </c>
      <c r="J22" s="28">
        <v>1658879.9999999998</v>
      </c>
      <c r="K22" s="29">
        <v>0.485</v>
      </c>
    </row>
    <row r="23" spans="1:11" ht="39.75" customHeight="1">
      <c r="A23" s="13">
        <v>22</v>
      </c>
      <c r="B23" s="26" t="s">
        <v>12</v>
      </c>
      <c r="C23" s="27" t="s">
        <v>94</v>
      </c>
      <c r="D23" s="26" t="s">
        <v>210</v>
      </c>
      <c r="E23" s="26">
        <v>2016</v>
      </c>
      <c r="F23" s="26" t="s">
        <v>204</v>
      </c>
      <c r="G23" s="27">
        <v>44000</v>
      </c>
      <c r="H23" s="28">
        <v>801600</v>
      </c>
      <c r="I23" s="26" t="s">
        <v>14</v>
      </c>
      <c r="J23" s="28">
        <v>1619200</v>
      </c>
      <c r="K23" s="29">
        <v>0.495</v>
      </c>
    </row>
    <row r="24" spans="1:11" ht="39.75" customHeight="1">
      <c r="A24" s="13">
        <v>23</v>
      </c>
      <c r="B24" s="8" t="s">
        <v>9</v>
      </c>
      <c r="C24" s="11" t="s">
        <v>25</v>
      </c>
      <c r="D24" s="8" t="s">
        <v>10</v>
      </c>
      <c r="E24" s="8">
        <v>2011</v>
      </c>
      <c r="F24" s="8" t="s">
        <v>7</v>
      </c>
      <c r="G24" s="14">
        <v>137200</v>
      </c>
      <c r="H24" s="12">
        <v>795900</v>
      </c>
      <c r="I24" s="8" t="s">
        <v>8</v>
      </c>
      <c r="J24" s="12">
        <v>1070160</v>
      </c>
      <c r="K24" s="15">
        <v>0.744</v>
      </c>
    </row>
    <row r="25" spans="1:11" ht="39.75" customHeight="1">
      <c r="A25" s="9">
        <v>24</v>
      </c>
      <c r="B25" s="26" t="s">
        <v>12</v>
      </c>
      <c r="C25" s="27" t="s">
        <v>96</v>
      </c>
      <c r="D25" s="26" t="s">
        <v>211</v>
      </c>
      <c r="E25" s="26">
        <v>2016</v>
      </c>
      <c r="F25" s="26" t="s">
        <v>54</v>
      </c>
      <c r="G25" s="27">
        <v>46000</v>
      </c>
      <c r="H25" s="28">
        <v>788200</v>
      </c>
      <c r="I25" s="26" t="s">
        <v>14</v>
      </c>
      <c r="J25" s="28">
        <v>1619200</v>
      </c>
      <c r="K25" s="29">
        <v>0.486</v>
      </c>
    </row>
    <row r="26" spans="1:11" ht="39.75" customHeight="1">
      <c r="A26" s="13">
        <v>25</v>
      </c>
      <c r="B26" s="26" t="s">
        <v>12</v>
      </c>
      <c r="C26" s="27" t="s">
        <v>95</v>
      </c>
      <c r="D26" s="26" t="s">
        <v>214</v>
      </c>
      <c r="E26" s="26">
        <v>2016</v>
      </c>
      <c r="F26" s="26" t="s">
        <v>205</v>
      </c>
      <c r="G26" s="27">
        <v>38400</v>
      </c>
      <c r="H26" s="28">
        <v>788200</v>
      </c>
      <c r="I26" s="26" t="s">
        <v>14</v>
      </c>
      <c r="J26" s="28">
        <v>1597440</v>
      </c>
      <c r="K26" s="29">
        <v>0.493</v>
      </c>
    </row>
    <row r="27" spans="1:11" ht="39.75" customHeight="1">
      <c r="A27" s="13">
        <v>26</v>
      </c>
      <c r="B27" s="19" t="s">
        <v>45</v>
      </c>
      <c r="C27" s="20" t="s">
        <v>171</v>
      </c>
      <c r="D27" s="19" t="s">
        <v>121</v>
      </c>
      <c r="E27" s="21">
        <v>2016</v>
      </c>
      <c r="F27" s="22" t="s">
        <v>43</v>
      </c>
      <c r="G27" s="23">
        <v>40800</v>
      </c>
      <c r="H27" s="24">
        <v>780096</v>
      </c>
      <c r="I27" s="18" t="s">
        <v>136</v>
      </c>
      <c r="J27" s="24">
        <v>1632000</v>
      </c>
      <c r="K27" s="25">
        <v>0.478</v>
      </c>
    </row>
    <row r="28" spans="1:11" ht="39.75" customHeight="1">
      <c r="A28" s="9">
        <v>27</v>
      </c>
      <c r="B28" s="8" t="s">
        <v>5</v>
      </c>
      <c r="C28" s="11" t="s">
        <v>26</v>
      </c>
      <c r="D28" s="8" t="s">
        <v>11</v>
      </c>
      <c r="E28" s="8">
        <v>2011</v>
      </c>
      <c r="F28" s="8" t="s">
        <v>7</v>
      </c>
      <c r="G28" s="14">
        <v>53248</v>
      </c>
      <c r="H28" s="12">
        <v>771700</v>
      </c>
      <c r="I28" s="8" t="s">
        <v>8</v>
      </c>
      <c r="J28" s="12">
        <v>1343200</v>
      </c>
      <c r="K28" s="15">
        <v>0.575</v>
      </c>
    </row>
    <row r="29" spans="1:11" ht="39.75" customHeight="1">
      <c r="A29" s="13">
        <v>28</v>
      </c>
      <c r="B29" s="26" t="s">
        <v>12</v>
      </c>
      <c r="C29" s="27" t="s">
        <v>97</v>
      </c>
      <c r="D29" s="26" t="s">
        <v>216</v>
      </c>
      <c r="E29" s="26">
        <v>2016</v>
      </c>
      <c r="F29" s="26" t="s">
        <v>54</v>
      </c>
      <c r="G29" s="27">
        <v>40000</v>
      </c>
      <c r="H29" s="28">
        <v>758000</v>
      </c>
      <c r="I29" s="26" t="s">
        <v>14</v>
      </c>
      <c r="J29" s="28">
        <v>1536000</v>
      </c>
      <c r="K29" s="29">
        <v>0.493</v>
      </c>
    </row>
    <row r="30" spans="1:11" ht="39.75" customHeight="1">
      <c r="A30" s="13">
        <v>29</v>
      </c>
      <c r="B30" s="55" t="s">
        <v>21</v>
      </c>
      <c r="C30" s="56" t="s">
        <v>161</v>
      </c>
      <c r="D30" s="55" t="s">
        <v>157</v>
      </c>
      <c r="E30" s="55">
        <v>2016</v>
      </c>
      <c r="F30" s="55" t="s">
        <v>159</v>
      </c>
      <c r="G30" s="57">
        <f>384*6</f>
        <v>2304</v>
      </c>
      <c r="H30" s="58">
        <v>753600</v>
      </c>
      <c r="I30" s="55" t="s">
        <v>22</v>
      </c>
      <c r="J30" s="58">
        <v>1124906</v>
      </c>
      <c r="K30" s="59">
        <f>H30/J30</f>
        <v>0.6699226424252338</v>
      </c>
    </row>
    <row r="31" spans="1:11" ht="39.75" customHeight="1">
      <c r="A31" s="9">
        <v>30</v>
      </c>
      <c r="B31" s="26" t="s">
        <v>12</v>
      </c>
      <c r="C31" s="27" t="s">
        <v>99</v>
      </c>
      <c r="D31" s="26" t="s">
        <v>217</v>
      </c>
      <c r="E31" s="26">
        <v>2016</v>
      </c>
      <c r="F31" s="26" t="s">
        <v>54</v>
      </c>
      <c r="G31" s="27">
        <v>44000</v>
      </c>
      <c r="H31" s="28">
        <v>752300</v>
      </c>
      <c r="I31" s="26" t="s">
        <v>14</v>
      </c>
      <c r="J31" s="28">
        <v>1548800</v>
      </c>
      <c r="K31" s="29">
        <v>0.485</v>
      </c>
    </row>
    <row r="32" spans="1:11" ht="39.75" customHeight="1">
      <c r="A32" s="13">
        <v>31</v>
      </c>
      <c r="B32" s="26" t="s">
        <v>12</v>
      </c>
      <c r="C32" s="27" t="s">
        <v>98</v>
      </c>
      <c r="D32" s="26" t="s">
        <v>28</v>
      </c>
      <c r="E32" s="26">
        <v>2016</v>
      </c>
      <c r="F32" s="26" t="s">
        <v>85</v>
      </c>
      <c r="G32" s="27">
        <v>38400</v>
      </c>
      <c r="H32" s="28">
        <v>752300</v>
      </c>
      <c r="I32" s="26" t="s">
        <v>14</v>
      </c>
      <c r="J32" s="28">
        <v>1536000</v>
      </c>
      <c r="K32" s="29">
        <v>0.489</v>
      </c>
    </row>
    <row r="33" spans="1:11" ht="39.75" customHeight="1">
      <c r="A33" s="13">
        <v>32</v>
      </c>
      <c r="B33" s="8" t="s">
        <v>12</v>
      </c>
      <c r="C33" s="11" t="s">
        <v>27</v>
      </c>
      <c r="D33" s="8" t="s">
        <v>13</v>
      </c>
      <c r="E33" s="8">
        <v>2011</v>
      </c>
      <c r="F33" s="8" t="s">
        <v>7</v>
      </c>
      <c r="G33" s="14">
        <v>52416</v>
      </c>
      <c r="H33" s="12">
        <v>749200</v>
      </c>
      <c r="I33" s="8" t="s">
        <v>14</v>
      </c>
      <c r="J33" s="12">
        <v>1296320.26</v>
      </c>
      <c r="K33" s="15">
        <v>0.578</v>
      </c>
    </row>
    <row r="34" spans="1:11" ht="39.75" customHeight="1">
      <c r="A34" s="9">
        <v>33</v>
      </c>
      <c r="B34" s="26" t="s">
        <v>12</v>
      </c>
      <c r="C34" s="27" t="s">
        <v>100</v>
      </c>
      <c r="D34" s="26" t="s">
        <v>214</v>
      </c>
      <c r="E34" s="26">
        <v>2016</v>
      </c>
      <c r="F34" s="26" t="s">
        <v>200</v>
      </c>
      <c r="G34" s="27">
        <v>43200</v>
      </c>
      <c r="H34" s="28">
        <v>741800</v>
      </c>
      <c r="I34" s="26" t="s">
        <v>14</v>
      </c>
      <c r="J34" s="28">
        <v>1520640.0000000002</v>
      </c>
      <c r="K34" s="29">
        <v>0.487</v>
      </c>
    </row>
    <row r="35" spans="1:11" ht="39.75" customHeight="1">
      <c r="A35" s="13">
        <v>34</v>
      </c>
      <c r="B35" s="38" t="s">
        <v>12</v>
      </c>
      <c r="C35" s="39" t="s">
        <v>50</v>
      </c>
      <c r="D35" s="10" t="s">
        <v>51</v>
      </c>
      <c r="E35" s="38">
        <v>2015</v>
      </c>
      <c r="F35" s="38" t="s">
        <v>52</v>
      </c>
      <c r="G35" s="40">
        <v>24912</v>
      </c>
      <c r="H35" s="41">
        <v>738000</v>
      </c>
      <c r="I35" s="38" t="s">
        <v>14</v>
      </c>
      <c r="J35" s="41">
        <v>996480</v>
      </c>
      <c r="K35" s="15">
        <v>0.740606936416185</v>
      </c>
    </row>
    <row r="36" spans="1:11" ht="39.75" customHeight="1">
      <c r="A36" s="13">
        <v>35</v>
      </c>
      <c r="B36" s="26" t="s">
        <v>12</v>
      </c>
      <c r="C36" s="27" t="s">
        <v>101</v>
      </c>
      <c r="D36" s="26" t="s">
        <v>28</v>
      </c>
      <c r="E36" s="26">
        <v>2016</v>
      </c>
      <c r="F36" s="26" t="s">
        <v>85</v>
      </c>
      <c r="G36" s="27">
        <v>35840</v>
      </c>
      <c r="H36" s="28">
        <v>734700</v>
      </c>
      <c r="I36" s="26" t="s">
        <v>14</v>
      </c>
      <c r="J36" s="28">
        <v>1490944</v>
      </c>
      <c r="K36" s="29">
        <v>0.492</v>
      </c>
    </row>
    <row r="37" spans="1:11" ht="39.75" customHeight="1">
      <c r="A37" s="9">
        <v>36</v>
      </c>
      <c r="B37" s="13" t="s">
        <v>63</v>
      </c>
      <c r="C37" s="11" t="s">
        <v>60</v>
      </c>
      <c r="D37" s="8" t="s">
        <v>61</v>
      </c>
      <c r="E37" s="42" t="s">
        <v>48</v>
      </c>
      <c r="F37" s="13" t="s">
        <v>43</v>
      </c>
      <c r="G37" s="43">
        <f>3000*16</f>
        <v>48000</v>
      </c>
      <c r="H37" s="44">
        <v>732730</v>
      </c>
      <c r="I37" s="8" t="s">
        <v>82</v>
      </c>
      <c r="J37" s="12">
        <v>1459200</v>
      </c>
      <c r="K37" s="45">
        <f>H37/J37</f>
        <v>0.5021450109649123</v>
      </c>
    </row>
    <row r="38" spans="1:11" ht="39.75" customHeight="1">
      <c r="A38" s="13">
        <v>37</v>
      </c>
      <c r="B38" s="26" t="s">
        <v>12</v>
      </c>
      <c r="C38" s="27" t="s">
        <v>156</v>
      </c>
      <c r="D38" s="26" t="s">
        <v>28</v>
      </c>
      <c r="E38" s="26">
        <v>2016</v>
      </c>
      <c r="F38" s="26" t="s">
        <v>52</v>
      </c>
      <c r="G38" s="27">
        <v>14400</v>
      </c>
      <c r="H38" s="28">
        <v>731200</v>
      </c>
      <c r="I38" s="26" t="s">
        <v>14</v>
      </c>
      <c r="J38" s="28">
        <v>1236160</v>
      </c>
      <c r="K38" s="29">
        <v>0.591</v>
      </c>
    </row>
    <row r="39" spans="1:11" ht="39.75" customHeight="1">
      <c r="A39" s="13">
        <v>38</v>
      </c>
      <c r="B39" s="13" t="s">
        <v>21</v>
      </c>
      <c r="C39" s="16" t="s">
        <v>71</v>
      </c>
      <c r="D39" s="8" t="s">
        <v>72</v>
      </c>
      <c r="E39" s="42" t="s">
        <v>48</v>
      </c>
      <c r="F39" s="13" t="s">
        <v>43</v>
      </c>
      <c r="G39" s="43">
        <f>680*8</f>
        <v>5440</v>
      </c>
      <c r="H39" s="12">
        <v>730100</v>
      </c>
      <c r="I39" s="46" t="s">
        <v>14</v>
      </c>
      <c r="J39" s="12">
        <v>1085552</v>
      </c>
      <c r="K39" s="45">
        <f>H39/J39</f>
        <v>0.6725610564947603</v>
      </c>
    </row>
    <row r="40" spans="1:11" ht="39.75" customHeight="1">
      <c r="A40" s="9">
        <v>39</v>
      </c>
      <c r="B40" s="26" t="s">
        <v>12</v>
      </c>
      <c r="C40" s="27" t="s">
        <v>102</v>
      </c>
      <c r="D40" s="26" t="s">
        <v>216</v>
      </c>
      <c r="E40" s="26">
        <v>2016</v>
      </c>
      <c r="F40" s="26" t="s">
        <v>204</v>
      </c>
      <c r="G40" s="27">
        <v>40000</v>
      </c>
      <c r="H40" s="28">
        <v>725000</v>
      </c>
      <c r="I40" s="26" t="s">
        <v>14</v>
      </c>
      <c r="J40" s="28">
        <v>1472000</v>
      </c>
      <c r="K40" s="29">
        <v>0.492</v>
      </c>
    </row>
    <row r="41" spans="1:11" ht="39.75" customHeight="1">
      <c r="A41" s="13">
        <v>40</v>
      </c>
      <c r="B41" s="26" t="s">
        <v>12</v>
      </c>
      <c r="C41" s="27" t="s">
        <v>103</v>
      </c>
      <c r="D41" s="26" t="s">
        <v>214</v>
      </c>
      <c r="E41" s="26">
        <v>2016</v>
      </c>
      <c r="F41" s="26" t="s">
        <v>200</v>
      </c>
      <c r="G41" s="27">
        <v>38400</v>
      </c>
      <c r="H41" s="28">
        <v>721800</v>
      </c>
      <c r="I41" s="26" t="s">
        <v>14</v>
      </c>
      <c r="J41" s="28">
        <v>1474559.9999999998</v>
      </c>
      <c r="K41" s="29">
        <v>0.489</v>
      </c>
    </row>
    <row r="42" spans="1:11" ht="39.75" customHeight="1">
      <c r="A42" s="13">
        <v>41</v>
      </c>
      <c r="B42" s="19" t="s">
        <v>129</v>
      </c>
      <c r="C42" s="20" t="s">
        <v>172</v>
      </c>
      <c r="D42" s="19" t="s">
        <v>121</v>
      </c>
      <c r="E42" s="21">
        <v>2016</v>
      </c>
      <c r="F42" s="22" t="s">
        <v>43</v>
      </c>
      <c r="G42" s="23">
        <v>36864</v>
      </c>
      <c r="H42" s="24">
        <v>721060</v>
      </c>
      <c r="I42" s="18" t="s">
        <v>136</v>
      </c>
      <c r="J42" s="24">
        <v>1474560</v>
      </c>
      <c r="K42" s="25">
        <v>0.4890001085069444</v>
      </c>
    </row>
    <row r="43" spans="1:11" ht="39.75" customHeight="1">
      <c r="A43" s="9">
        <v>42</v>
      </c>
      <c r="B43" s="19" t="s">
        <v>45</v>
      </c>
      <c r="C43" s="20" t="s">
        <v>173</v>
      </c>
      <c r="D43" s="19" t="s">
        <v>121</v>
      </c>
      <c r="E43" s="21">
        <v>2016</v>
      </c>
      <c r="F43" s="22" t="s">
        <v>43</v>
      </c>
      <c r="G43" s="23">
        <v>36864</v>
      </c>
      <c r="H43" s="24">
        <v>721060</v>
      </c>
      <c r="I43" s="18" t="s">
        <v>136</v>
      </c>
      <c r="J43" s="24">
        <v>1474560</v>
      </c>
      <c r="K43" s="25">
        <v>0.4890001085069444</v>
      </c>
    </row>
    <row r="44" spans="1:11" ht="39.75" customHeight="1">
      <c r="A44" s="13">
        <v>43</v>
      </c>
      <c r="B44" s="19" t="s">
        <v>45</v>
      </c>
      <c r="C44" s="20" t="s">
        <v>172</v>
      </c>
      <c r="D44" s="19" t="s">
        <v>130</v>
      </c>
      <c r="E44" s="21">
        <v>2016</v>
      </c>
      <c r="F44" s="22" t="s">
        <v>43</v>
      </c>
      <c r="G44" s="23">
        <v>36864</v>
      </c>
      <c r="H44" s="24">
        <v>721060</v>
      </c>
      <c r="I44" s="18" t="s">
        <v>136</v>
      </c>
      <c r="J44" s="24">
        <v>1474560</v>
      </c>
      <c r="K44" s="25">
        <v>0.4890001085069444</v>
      </c>
    </row>
    <row r="45" spans="1:11" ht="39.75" customHeight="1">
      <c r="A45" s="13">
        <v>44</v>
      </c>
      <c r="B45" s="19" t="s">
        <v>45</v>
      </c>
      <c r="C45" s="20" t="s">
        <v>173</v>
      </c>
      <c r="D45" s="19" t="s">
        <v>130</v>
      </c>
      <c r="E45" s="21">
        <v>2016</v>
      </c>
      <c r="F45" s="22" t="s">
        <v>43</v>
      </c>
      <c r="G45" s="23">
        <v>36864</v>
      </c>
      <c r="H45" s="24">
        <v>721060</v>
      </c>
      <c r="I45" s="18" t="s">
        <v>136</v>
      </c>
      <c r="J45" s="24">
        <v>1474560</v>
      </c>
      <c r="K45" s="25">
        <v>0.4890001085069444</v>
      </c>
    </row>
    <row r="46" spans="1:11" ht="39.75" customHeight="1">
      <c r="A46" s="9">
        <v>45</v>
      </c>
      <c r="B46" s="19" t="s">
        <v>45</v>
      </c>
      <c r="C46" s="20" t="s">
        <v>172</v>
      </c>
      <c r="D46" s="19" t="s">
        <v>131</v>
      </c>
      <c r="E46" s="21">
        <v>2016</v>
      </c>
      <c r="F46" s="22" t="s">
        <v>43</v>
      </c>
      <c r="G46" s="23">
        <v>36864</v>
      </c>
      <c r="H46" s="24">
        <v>721060</v>
      </c>
      <c r="I46" s="18" t="s">
        <v>136</v>
      </c>
      <c r="J46" s="24">
        <v>1474560</v>
      </c>
      <c r="K46" s="25">
        <v>0.4890001085069444</v>
      </c>
    </row>
    <row r="47" spans="1:11" ht="39.75" customHeight="1">
      <c r="A47" s="13">
        <v>46</v>
      </c>
      <c r="B47" s="19" t="s">
        <v>45</v>
      </c>
      <c r="C47" s="20" t="s">
        <v>173</v>
      </c>
      <c r="D47" s="19" t="s">
        <v>131</v>
      </c>
      <c r="E47" s="21">
        <v>2016</v>
      </c>
      <c r="F47" s="22" t="s">
        <v>43</v>
      </c>
      <c r="G47" s="23">
        <v>36864</v>
      </c>
      <c r="H47" s="24">
        <v>721060</v>
      </c>
      <c r="I47" s="18" t="s">
        <v>136</v>
      </c>
      <c r="J47" s="24">
        <v>1474560</v>
      </c>
      <c r="K47" s="25">
        <v>0.4890001085069444</v>
      </c>
    </row>
    <row r="48" spans="1:11" ht="39.75" customHeight="1">
      <c r="A48" s="13">
        <v>47</v>
      </c>
      <c r="B48" s="19" t="s">
        <v>45</v>
      </c>
      <c r="C48" s="20" t="s">
        <v>172</v>
      </c>
      <c r="D48" s="19" t="s">
        <v>120</v>
      </c>
      <c r="E48" s="21">
        <v>2016</v>
      </c>
      <c r="F48" s="22" t="s">
        <v>43</v>
      </c>
      <c r="G48" s="23">
        <v>36864</v>
      </c>
      <c r="H48" s="24">
        <v>721060</v>
      </c>
      <c r="I48" s="18" t="s">
        <v>136</v>
      </c>
      <c r="J48" s="24">
        <v>1474560</v>
      </c>
      <c r="K48" s="25">
        <v>0.4890001085069444</v>
      </c>
    </row>
    <row r="49" spans="1:11" ht="39.75" customHeight="1">
      <c r="A49" s="9">
        <v>48</v>
      </c>
      <c r="B49" s="19" t="s">
        <v>45</v>
      </c>
      <c r="C49" s="20" t="s">
        <v>173</v>
      </c>
      <c r="D49" s="19" t="s">
        <v>120</v>
      </c>
      <c r="E49" s="21">
        <v>2016</v>
      </c>
      <c r="F49" s="22" t="s">
        <v>43</v>
      </c>
      <c r="G49" s="23">
        <v>36864</v>
      </c>
      <c r="H49" s="24">
        <v>721060</v>
      </c>
      <c r="I49" s="18" t="s">
        <v>136</v>
      </c>
      <c r="J49" s="24">
        <v>1474560</v>
      </c>
      <c r="K49" s="25">
        <v>0.4890001085069444</v>
      </c>
    </row>
    <row r="50" spans="1:11" ht="39.75" customHeight="1">
      <c r="A50" s="13">
        <v>49</v>
      </c>
      <c r="B50" s="55" t="s">
        <v>21</v>
      </c>
      <c r="C50" s="56" t="s">
        <v>166</v>
      </c>
      <c r="D50" s="55" t="s">
        <v>158</v>
      </c>
      <c r="E50" s="55">
        <v>2016</v>
      </c>
      <c r="F50" s="55" t="s">
        <v>159</v>
      </c>
      <c r="G50" s="57">
        <v>3120</v>
      </c>
      <c r="H50" s="58">
        <v>703500</v>
      </c>
      <c r="I50" s="55" t="s">
        <v>22</v>
      </c>
      <c r="J50" s="58">
        <v>1007136</v>
      </c>
      <c r="K50" s="59">
        <f>H50/J50</f>
        <v>0.6985153941473644</v>
      </c>
    </row>
    <row r="51" spans="1:11" ht="39.75" customHeight="1">
      <c r="A51" s="13">
        <v>50</v>
      </c>
      <c r="B51" s="19" t="s">
        <v>45</v>
      </c>
      <c r="C51" s="20" t="s">
        <v>174</v>
      </c>
      <c r="D51" s="19" t="s">
        <v>118</v>
      </c>
      <c r="E51" s="21" t="s">
        <v>133</v>
      </c>
      <c r="F51" s="22" t="s">
        <v>43</v>
      </c>
      <c r="G51" s="23">
        <v>17920</v>
      </c>
      <c r="H51" s="24">
        <v>696386</v>
      </c>
      <c r="I51" s="18" t="s">
        <v>136</v>
      </c>
      <c r="J51" s="24">
        <v>1261568</v>
      </c>
      <c r="K51" s="25">
        <v>0.5520003677962663</v>
      </c>
    </row>
    <row r="52" spans="1:11" ht="39.75" customHeight="1">
      <c r="A52" s="9">
        <v>51</v>
      </c>
      <c r="B52" s="55" t="s">
        <v>21</v>
      </c>
      <c r="C52" s="56" t="s">
        <v>163</v>
      </c>
      <c r="D52" s="55" t="s">
        <v>157</v>
      </c>
      <c r="E52" s="55">
        <v>2016</v>
      </c>
      <c r="F52" s="55" t="s">
        <v>159</v>
      </c>
      <c r="G52" s="57">
        <f>320*6</f>
        <v>1920</v>
      </c>
      <c r="H52" s="58">
        <v>692500</v>
      </c>
      <c r="I52" s="55" t="s">
        <v>22</v>
      </c>
      <c r="J52" s="58">
        <v>988928</v>
      </c>
      <c r="K52" s="59">
        <f>H52/J52</f>
        <v>0.7002532034688066</v>
      </c>
    </row>
    <row r="53" spans="1:11" ht="39.75" customHeight="1">
      <c r="A53" s="13">
        <v>52</v>
      </c>
      <c r="B53" s="19" t="s">
        <v>45</v>
      </c>
      <c r="C53" s="20" t="s">
        <v>175</v>
      </c>
      <c r="D53" s="19" t="s">
        <v>115</v>
      </c>
      <c r="E53" s="47" t="s">
        <v>133</v>
      </c>
      <c r="F53" s="22" t="s">
        <v>15</v>
      </c>
      <c r="G53" s="23">
        <v>21504</v>
      </c>
      <c r="H53" s="24">
        <v>679870</v>
      </c>
      <c r="I53" s="18" t="s">
        <v>136</v>
      </c>
      <c r="J53" s="24">
        <v>894566.4</v>
      </c>
      <c r="K53" s="25">
        <v>0.7599994813129578</v>
      </c>
    </row>
    <row r="54" spans="1:11" ht="39.75" customHeight="1">
      <c r="A54" s="13">
        <v>53</v>
      </c>
      <c r="B54" s="30" t="s">
        <v>109</v>
      </c>
      <c r="C54" s="31" t="s">
        <v>149</v>
      </c>
      <c r="D54" s="32" t="s">
        <v>110</v>
      </c>
      <c r="E54" s="30">
        <v>2015</v>
      </c>
      <c r="F54" s="30" t="s">
        <v>113</v>
      </c>
      <c r="G54" s="33">
        <v>34992</v>
      </c>
      <c r="H54" s="34">
        <v>679620</v>
      </c>
      <c r="I54" s="35" t="s">
        <v>14</v>
      </c>
      <c r="J54" s="36">
        <v>1399680</v>
      </c>
      <c r="K54" s="37">
        <f>H54/J54</f>
        <v>0.485553840877915</v>
      </c>
    </row>
    <row r="55" spans="1:11" ht="39.75" customHeight="1">
      <c r="A55" s="9">
        <v>54</v>
      </c>
      <c r="B55" s="26" t="s">
        <v>12</v>
      </c>
      <c r="C55" s="27" t="s">
        <v>104</v>
      </c>
      <c r="D55" s="26" t="s">
        <v>28</v>
      </c>
      <c r="E55" s="26">
        <v>2016</v>
      </c>
      <c r="F55" s="26" t="s">
        <v>7</v>
      </c>
      <c r="G55" s="27">
        <v>23520</v>
      </c>
      <c r="H55" s="28">
        <v>672600</v>
      </c>
      <c r="I55" s="26" t="s">
        <v>14</v>
      </c>
      <c r="J55" s="28">
        <v>940800</v>
      </c>
      <c r="K55" s="29">
        <v>0.714</v>
      </c>
    </row>
    <row r="56" spans="1:11" ht="39.75" customHeight="1">
      <c r="A56" s="13">
        <v>55</v>
      </c>
      <c r="B56" s="38" t="s">
        <v>12</v>
      </c>
      <c r="C56" s="39" t="s">
        <v>53</v>
      </c>
      <c r="D56" s="10" t="s">
        <v>42</v>
      </c>
      <c r="E56" s="38">
        <v>2015</v>
      </c>
      <c r="F56" s="38" t="s">
        <v>54</v>
      </c>
      <c r="G56" s="40">
        <v>52800</v>
      </c>
      <c r="H56" s="41">
        <v>658700</v>
      </c>
      <c r="I56" s="38" t="s">
        <v>14</v>
      </c>
      <c r="J56" s="41">
        <v>1056000</v>
      </c>
      <c r="K56" s="45">
        <v>0.6237689393939394</v>
      </c>
    </row>
    <row r="57" spans="1:11" ht="39.75" customHeight="1">
      <c r="A57" s="13">
        <v>56</v>
      </c>
      <c r="B57" s="19" t="s">
        <v>45</v>
      </c>
      <c r="C57" s="20" t="s">
        <v>176</v>
      </c>
      <c r="D57" s="19" t="s">
        <v>122</v>
      </c>
      <c r="E57" s="21">
        <v>2016</v>
      </c>
      <c r="F57" s="22" t="s">
        <v>43</v>
      </c>
      <c r="G57" s="23">
        <v>38400</v>
      </c>
      <c r="H57" s="24">
        <v>658514</v>
      </c>
      <c r="I57" s="18" t="s">
        <v>136</v>
      </c>
      <c r="J57" s="24">
        <v>1413120</v>
      </c>
      <c r="K57" s="25">
        <v>0.46600005661231886</v>
      </c>
    </row>
    <row r="58" spans="1:11" ht="39.75" customHeight="1">
      <c r="A58" s="9">
        <v>57</v>
      </c>
      <c r="B58" s="55" t="s">
        <v>21</v>
      </c>
      <c r="C58" s="56" t="s">
        <v>164</v>
      </c>
      <c r="D58" s="55" t="s">
        <v>158</v>
      </c>
      <c r="E58" s="55">
        <v>2016</v>
      </c>
      <c r="F58" s="55" t="s">
        <v>159</v>
      </c>
      <c r="G58" s="57">
        <v>2880</v>
      </c>
      <c r="H58" s="58">
        <v>647600</v>
      </c>
      <c r="I58" s="55" t="s">
        <v>22</v>
      </c>
      <c r="J58" s="58">
        <v>929664</v>
      </c>
      <c r="K58" s="59">
        <f>H58/J58</f>
        <v>0.6965957593281014</v>
      </c>
    </row>
    <row r="59" spans="1:11" ht="39.75" customHeight="1">
      <c r="A59" s="13">
        <v>58</v>
      </c>
      <c r="B59" s="13" t="s">
        <v>21</v>
      </c>
      <c r="C59" s="16" t="s">
        <v>68</v>
      </c>
      <c r="D59" s="8" t="s">
        <v>69</v>
      </c>
      <c r="E59" s="42" t="s">
        <v>48</v>
      </c>
      <c r="F59" s="13" t="s">
        <v>199</v>
      </c>
      <c r="G59" s="43">
        <f>320*6</f>
        <v>1920</v>
      </c>
      <c r="H59" s="12">
        <v>646501</v>
      </c>
      <c r="I59" s="46" t="s">
        <v>14</v>
      </c>
      <c r="J59" s="12">
        <v>947456</v>
      </c>
      <c r="K59" s="45">
        <f>H59/J59</f>
        <v>0.6823546423263983</v>
      </c>
    </row>
    <row r="60" spans="1:11" ht="39.75" customHeight="1">
      <c r="A60" s="13">
        <v>59</v>
      </c>
      <c r="B60" s="13" t="s">
        <v>21</v>
      </c>
      <c r="C60" s="11" t="s">
        <v>64</v>
      </c>
      <c r="D60" s="8" t="s">
        <v>62</v>
      </c>
      <c r="E60" s="48" t="s">
        <v>49</v>
      </c>
      <c r="F60" s="13" t="s">
        <v>46</v>
      </c>
      <c r="G60" s="43">
        <f>10060*8</f>
        <v>80480</v>
      </c>
      <c r="H60" s="44">
        <v>645856</v>
      </c>
      <c r="I60" s="8" t="s">
        <v>14</v>
      </c>
      <c r="J60" s="12">
        <v>1609600</v>
      </c>
      <c r="K60" s="45">
        <f>H60/J60</f>
        <v>0.4012524850894632</v>
      </c>
    </row>
    <row r="61" spans="1:11" ht="39.75" customHeight="1">
      <c r="A61" s="9">
        <v>60</v>
      </c>
      <c r="B61" s="55" t="s">
        <v>21</v>
      </c>
      <c r="C61" s="56" t="s">
        <v>167</v>
      </c>
      <c r="D61" s="55" t="s">
        <v>158</v>
      </c>
      <c r="E61" s="55">
        <v>2016</v>
      </c>
      <c r="F61" s="55" t="s">
        <v>159</v>
      </c>
      <c r="G61" s="57">
        <v>2840</v>
      </c>
      <c r="H61" s="58">
        <v>644900</v>
      </c>
      <c r="I61" s="55" t="s">
        <v>22</v>
      </c>
      <c r="J61" s="58">
        <v>916752</v>
      </c>
      <c r="K61" s="59">
        <f>H61/J61</f>
        <v>0.703461786830026</v>
      </c>
    </row>
    <row r="62" spans="1:11" ht="39.75" customHeight="1">
      <c r="A62" s="13">
        <v>61</v>
      </c>
      <c r="B62" s="8" t="s">
        <v>21</v>
      </c>
      <c r="C62" s="11" t="s">
        <v>30</v>
      </c>
      <c r="D62" s="8" t="s">
        <v>29</v>
      </c>
      <c r="E62" s="8">
        <v>2013</v>
      </c>
      <c r="F62" s="8" t="s">
        <v>31</v>
      </c>
      <c r="G62" s="14">
        <v>213968</v>
      </c>
      <c r="H62" s="12">
        <v>641900</v>
      </c>
      <c r="I62" s="8" t="s">
        <v>22</v>
      </c>
      <c r="J62" s="12">
        <v>4279360</v>
      </c>
      <c r="K62" s="15">
        <v>0.15</v>
      </c>
    </row>
    <row r="63" spans="1:11" ht="39.75" customHeight="1">
      <c r="A63" s="13">
        <v>62</v>
      </c>
      <c r="B63" s="8" t="s">
        <v>45</v>
      </c>
      <c r="C63" s="11" t="s">
        <v>187</v>
      </c>
      <c r="D63" s="8" t="s">
        <v>74</v>
      </c>
      <c r="E63" s="48" t="s">
        <v>39</v>
      </c>
      <c r="F63" s="13" t="s">
        <v>43</v>
      </c>
      <c r="G63" s="43">
        <f>9000*12</f>
        <v>108000</v>
      </c>
      <c r="H63" s="12">
        <v>639360</v>
      </c>
      <c r="I63" s="46" t="s">
        <v>14</v>
      </c>
      <c r="J63" s="12">
        <v>3456000</v>
      </c>
      <c r="K63" s="45">
        <v>0.185</v>
      </c>
    </row>
    <row r="64" spans="1:11" ht="39.75" customHeight="1">
      <c r="A64" s="9">
        <v>63</v>
      </c>
      <c r="B64" s="26" t="s">
        <v>12</v>
      </c>
      <c r="C64" s="27" t="s">
        <v>107</v>
      </c>
      <c r="D64" s="26" t="s">
        <v>146</v>
      </c>
      <c r="E64" s="26">
        <v>2016</v>
      </c>
      <c r="F64" s="26" t="s">
        <v>52</v>
      </c>
      <c r="G64" s="27">
        <v>21000</v>
      </c>
      <c r="H64" s="28">
        <v>635100</v>
      </c>
      <c r="I64" s="26" t="s">
        <v>14</v>
      </c>
      <c r="J64" s="28">
        <v>806400</v>
      </c>
      <c r="K64" s="29">
        <v>0.787</v>
      </c>
    </row>
    <row r="65" spans="1:11" ht="39.75" customHeight="1">
      <c r="A65" s="13">
        <v>64</v>
      </c>
      <c r="B65" s="26" t="s">
        <v>12</v>
      </c>
      <c r="C65" s="27" t="s">
        <v>144</v>
      </c>
      <c r="D65" s="26" t="s">
        <v>28</v>
      </c>
      <c r="E65" s="26">
        <v>2016</v>
      </c>
      <c r="F65" s="26" t="s">
        <v>52</v>
      </c>
      <c r="G65" s="27">
        <v>12240</v>
      </c>
      <c r="H65" s="28">
        <v>622100</v>
      </c>
      <c r="I65" s="26" t="s">
        <v>14</v>
      </c>
      <c r="J65" s="28">
        <v>962208</v>
      </c>
      <c r="K65" s="29">
        <v>0.646</v>
      </c>
    </row>
    <row r="66" spans="1:11" ht="39.75" customHeight="1">
      <c r="A66" s="13">
        <v>65</v>
      </c>
      <c r="B66" s="30" t="s">
        <v>109</v>
      </c>
      <c r="C66" s="31" t="s">
        <v>151</v>
      </c>
      <c r="D66" s="32" t="s">
        <v>112</v>
      </c>
      <c r="E66" s="30">
        <v>2016</v>
      </c>
      <c r="F66" s="30" t="s">
        <v>207</v>
      </c>
      <c r="G66" s="33">
        <v>19600</v>
      </c>
      <c r="H66" s="34">
        <v>614740</v>
      </c>
      <c r="I66" s="35" t="s">
        <v>14</v>
      </c>
      <c r="J66" s="36">
        <v>815360</v>
      </c>
      <c r="K66" s="37">
        <f aca="true" t="shared" si="0" ref="K66:K72">H66/J66</f>
        <v>0.7539491758241759</v>
      </c>
    </row>
    <row r="67" spans="1:11" ht="39.75" customHeight="1">
      <c r="A67" s="9">
        <v>66</v>
      </c>
      <c r="B67" s="55" t="s">
        <v>21</v>
      </c>
      <c r="C67" s="56" t="s">
        <v>160</v>
      </c>
      <c r="D67" s="55" t="s">
        <v>157</v>
      </c>
      <c r="E67" s="55">
        <v>2016</v>
      </c>
      <c r="F67" s="55" t="s">
        <v>159</v>
      </c>
      <c r="G67" s="57">
        <f>284*6</f>
        <v>1704</v>
      </c>
      <c r="H67" s="58">
        <v>614300</v>
      </c>
      <c r="I67" s="55" t="s">
        <v>22</v>
      </c>
      <c r="J67" s="58">
        <v>877674</v>
      </c>
      <c r="K67" s="59">
        <f t="shared" si="0"/>
        <v>0.6999181928597634</v>
      </c>
    </row>
    <row r="68" spans="1:11" ht="39.75" customHeight="1">
      <c r="A68" s="13">
        <v>67</v>
      </c>
      <c r="B68" s="13" t="s">
        <v>63</v>
      </c>
      <c r="C68" s="16" t="s">
        <v>68</v>
      </c>
      <c r="D68" s="8" t="s">
        <v>70</v>
      </c>
      <c r="E68" s="42" t="s">
        <v>48</v>
      </c>
      <c r="F68" s="13" t="s">
        <v>206</v>
      </c>
      <c r="G68" s="43">
        <f>300*6</f>
        <v>1800</v>
      </c>
      <c r="H68" s="12">
        <v>614001</v>
      </c>
      <c r="I68" s="46" t="s">
        <v>14</v>
      </c>
      <c r="J68" s="12">
        <v>888240</v>
      </c>
      <c r="K68" s="45">
        <f t="shared" si="0"/>
        <v>0.6912557416914348</v>
      </c>
    </row>
    <row r="69" spans="1:11" ht="39.75" customHeight="1">
      <c r="A69" s="13">
        <v>68</v>
      </c>
      <c r="B69" s="30" t="s">
        <v>109</v>
      </c>
      <c r="C69" s="31" t="s">
        <v>148</v>
      </c>
      <c r="D69" s="32" t="s">
        <v>110</v>
      </c>
      <c r="E69" s="30">
        <v>2015</v>
      </c>
      <c r="F69" s="30" t="s">
        <v>113</v>
      </c>
      <c r="G69" s="33">
        <v>25000</v>
      </c>
      <c r="H69" s="34">
        <v>613200</v>
      </c>
      <c r="I69" s="35" t="s">
        <v>14</v>
      </c>
      <c r="J69" s="36">
        <v>920000</v>
      </c>
      <c r="K69" s="37">
        <f t="shared" si="0"/>
        <v>0.6665217391304348</v>
      </c>
    </row>
    <row r="70" spans="1:11" ht="39.75" customHeight="1">
      <c r="A70" s="9">
        <v>69</v>
      </c>
      <c r="B70" s="49" t="s">
        <v>137</v>
      </c>
      <c r="C70" s="50" t="s">
        <v>143</v>
      </c>
      <c r="D70" s="49" t="s">
        <v>139</v>
      </c>
      <c r="E70" s="49">
        <v>2015</v>
      </c>
      <c r="F70" s="49" t="s">
        <v>206</v>
      </c>
      <c r="G70" s="51">
        <v>2680</v>
      </c>
      <c r="H70" s="52">
        <v>604400</v>
      </c>
      <c r="I70" s="49" t="s">
        <v>136</v>
      </c>
      <c r="J70" s="52">
        <v>856528</v>
      </c>
      <c r="K70" s="53">
        <f t="shared" si="0"/>
        <v>0.705639512076663</v>
      </c>
    </row>
    <row r="71" spans="1:11" ht="39.75" customHeight="1">
      <c r="A71" s="13">
        <v>70</v>
      </c>
      <c r="B71" s="13" t="s">
        <v>63</v>
      </c>
      <c r="C71" s="11" t="s">
        <v>66</v>
      </c>
      <c r="D71" s="8" t="s">
        <v>67</v>
      </c>
      <c r="E71" s="42" t="s">
        <v>48</v>
      </c>
      <c r="F71" s="13" t="s">
        <v>43</v>
      </c>
      <c r="G71" s="43">
        <f>4000*8</f>
        <v>32000</v>
      </c>
      <c r="H71" s="44">
        <v>601600</v>
      </c>
      <c r="I71" s="8" t="s">
        <v>14</v>
      </c>
      <c r="J71" s="12">
        <v>1280000</v>
      </c>
      <c r="K71" s="45">
        <f t="shared" si="0"/>
        <v>0.47</v>
      </c>
    </row>
    <row r="72" spans="1:11" ht="39.75" customHeight="1">
      <c r="A72" s="13">
        <v>71</v>
      </c>
      <c r="B72" s="49" t="s">
        <v>137</v>
      </c>
      <c r="C72" s="50" t="s">
        <v>141</v>
      </c>
      <c r="D72" s="49" t="s">
        <v>139</v>
      </c>
      <c r="E72" s="49">
        <v>2016</v>
      </c>
      <c r="F72" s="49" t="s">
        <v>208</v>
      </c>
      <c r="G72" s="51">
        <v>1704</v>
      </c>
      <c r="H72" s="52">
        <v>596300</v>
      </c>
      <c r="I72" s="49" t="s">
        <v>136</v>
      </c>
      <c r="J72" s="52">
        <v>869494</v>
      </c>
      <c r="K72" s="53">
        <f t="shared" si="0"/>
        <v>0.6858011671155868</v>
      </c>
    </row>
    <row r="73" spans="1:11" ht="39.75" customHeight="1">
      <c r="A73" s="9">
        <v>72</v>
      </c>
      <c r="B73" s="19" t="s">
        <v>45</v>
      </c>
      <c r="C73" s="20" t="s">
        <v>177</v>
      </c>
      <c r="D73" s="60" t="s">
        <v>179</v>
      </c>
      <c r="E73" s="21" t="s">
        <v>132</v>
      </c>
      <c r="F73" s="22" t="s">
        <v>15</v>
      </c>
      <c r="G73" s="23">
        <v>18720</v>
      </c>
      <c r="H73" s="24">
        <v>595745</v>
      </c>
      <c r="I73" s="18" t="s">
        <v>136</v>
      </c>
      <c r="J73" s="24">
        <v>778752</v>
      </c>
      <c r="K73" s="25">
        <v>0.7649996404503616</v>
      </c>
    </row>
    <row r="74" spans="1:11" ht="39.75" customHeight="1">
      <c r="A74" s="13">
        <v>73</v>
      </c>
      <c r="B74" s="26" t="s">
        <v>12</v>
      </c>
      <c r="C74" s="27" t="s">
        <v>145</v>
      </c>
      <c r="D74" s="26" t="s">
        <v>218</v>
      </c>
      <c r="E74" s="26">
        <v>2016</v>
      </c>
      <c r="F74" s="26" t="s">
        <v>206</v>
      </c>
      <c r="G74" s="27">
        <v>13280</v>
      </c>
      <c r="H74" s="28">
        <v>591400</v>
      </c>
      <c r="I74" s="26" t="s">
        <v>14</v>
      </c>
      <c r="J74" s="28">
        <v>999584</v>
      </c>
      <c r="K74" s="29">
        <v>0.591</v>
      </c>
    </row>
    <row r="75" spans="1:11" ht="39.75" customHeight="1">
      <c r="A75" s="13">
        <v>74</v>
      </c>
      <c r="B75" s="55" t="s">
        <v>21</v>
      </c>
      <c r="C75" s="56" t="s">
        <v>162</v>
      </c>
      <c r="D75" s="55" t="s">
        <v>157</v>
      </c>
      <c r="E75" s="55">
        <v>2016</v>
      </c>
      <c r="F75" s="55" t="s">
        <v>159</v>
      </c>
      <c r="G75" s="57">
        <f>272*6</f>
        <v>1632</v>
      </c>
      <c r="H75" s="58">
        <v>590500</v>
      </c>
      <c r="I75" s="55" t="s">
        <v>22</v>
      </c>
      <c r="J75" s="58">
        <v>840589</v>
      </c>
      <c r="K75" s="59">
        <f>H75/J75</f>
        <v>0.7024836156552132</v>
      </c>
    </row>
    <row r="76" spans="1:11" ht="39.75" customHeight="1">
      <c r="A76" s="9">
        <v>75</v>
      </c>
      <c r="B76" s="19" t="s">
        <v>45</v>
      </c>
      <c r="C76" s="20" t="s">
        <v>178</v>
      </c>
      <c r="D76" s="19" t="s">
        <v>128</v>
      </c>
      <c r="E76" s="21">
        <v>2016</v>
      </c>
      <c r="F76" s="22" t="s">
        <v>43</v>
      </c>
      <c r="G76" s="23">
        <v>33600</v>
      </c>
      <c r="H76" s="24">
        <v>588564</v>
      </c>
      <c r="I76" s="18" t="s">
        <v>136</v>
      </c>
      <c r="J76" s="24">
        <v>1236480</v>
      </c>
      <c r="K76" s="25">
        <v>0.47599961180124223</v>
      </c>
    </row>
    <row r="77" spans="1:11" ht="39.75" customHeight="1">
      <c r="A77" s="13">
        <v>76</v>
      </c>
      <c r="B77" s="19" t="s">
        <v>45</v>
      </c>
      <c r="C77" s="20" t="s">
        <v>180</v>
      </c>
      <c r="D77" s="19" t="s">
        <v>122</v>
      </c>
      <c r="E77" s="21">
        <v>2016</v>
      </c>
      <c r="F77" s="22" t="s">
        <v>43</v>
      </c>
      <c r="G77" s="23">
        <v>33600</v>
      </c>
      <c r="H77" s="24">
        <v>588564</v>
      </c>
      <c r="I77" s="18" t="s">
        <v>136</v>
      </c>
      <c r="J77" s="24">
        <v>1236480</v>
      </c>
      <c r="K77" s="25">
        <v>0.47599961180124223</v>
      </c>
    </row>
    <row r="78" spans="1:11" ht="39.75" customHeight="1">
      <c r="A78" s="13">
        <v>77</v>
      </c>
      <c r="B78" s="8" t="s">
        <v>45</v>
      </c>
      <c r="C78" s="11" t="s">
        <v>188</v>
      </c>
      <c r="D78" s="8" t="s">
        <v>75</v>
      </c>
      <c r="E78" s="48" t="s">
        <v>76</v>
      </c>
      <c r="F78" s="13" t="s">
        <v>40</v>
      </c>
      <c r="G78" s="43">
        <v>90000</v>
      </c>
      <c r="H78" s="12">
        <v>586080</v>
      </c>
      <c r="I78" s="46" t="s">
        <v>14</v>
      </c>
      <c r="J78" s="12">
        <v>3168000</v>
      </c>
      <c r="K78" s="45">
        <v>0.185</v>
      </c>
    </row>
    <row r="79" spans="1:11" ht="39.75" customHeight="1">
      <c r="A79" s="9">
        <v>78</v>
      </c>
      <c r="B79" s="8" t="s">
        <v>45</v>
      </c>
      <c r="C79" s="11" t="s">
        <v>188</v>
      </c>
      <c r="D79" s="8" t="s">
        <v>77</v>
      </c>
      <c r="E79" s="48" t="s">
        <v>78</v>
      </c>
      <c r="F79" s="13" t="s">
        <v>46</v>
      </c>
      <c r="G79" s="43">
        <v>90000</v>
      </c>
      <c r="H79" s="12">
        <v>586080</v>
      </c>
      <c r="I79" s="46" t="s">
        <v>14</v>
      </c>
      <c r="J79" s="12">
        <v>3168000</v>
      </c>
      <c r="K79" s="45">
        <v>0.185</v>
      </c>
    </row>
    <row r="80" spans="1:11" ht="39.75" customHeight="1">
      <c r="A80" s="13">
        <v>79</v>
      </c>
      <c r="B80" s="49" t="s">
        <v>137</v>
      </c>
      <c r="C80" s="50" t="s">
        <v>142</v>
      </c>
      <c r="D80" s="49" t="s">
        <v>139</v>
      </c>
      <c r="E80" s="49">
        <v>2016</v>
      </c>
      <c r="F80" s="49" t="s">
        <v>199</v>
      </c>
      <c r="G80" s="51">
        <v>1632</v>
      </c>
      <c r="H80" s="52">
        <v>581100</v>
      </c>
      <c r="I80" s="49" t="s">
        <v>136</v>
      </c>
      <c r="J80" s="52">
        <v>829710</v>
      </c>
      <c r="K80" s="53">
        <f>H80/J80</f>
        <v>0.7003651878367141</v>
      </c>
    </row>
    <row r="81" spans="1:11" ht="39.75" customHeight="1">
      <c r="A81" s="13">
        <v>80</v>
      </c>
      <c r="B81" s="26" t="s">
        <v>12</v>
      </c>
      <c r="C81" s="27" t="s">
        <v>108</v>
      </c>
      <c r="D81" s="26" t="s">
        <v>216</v>
      </c>
      <c r="E81" s="26">
        <v>2016</v>
      </c>
      <c r="F81" s="26" t="s">
        <v>54</v>
      </c>
      <c r="G81" s="27">
        <v>31200</v>
      </c>
      <c r="H81" s="28">
        <v>579000</v>
      </c>
      <c r="I81" s="26" t="s">
        <v>14</v>
      </c>
      <c r="J81" s="28">
        <v>1198079.9999999998</v>
      </c>
      <c r="K81" s="29">
        <v>0.483</v>
      </c>
    </row>
    <row r="82" spans="1:11" ht="39.75" customHeight="1">
      <c r="A82" s="9">
        <v>81</v>
      </c>
      <c r="B82" s="8" t="s">
        <v>45</v>
      </c>
      <c r="C82" s="11" t="s">
        <v>189</v>
      </c>
      <c r="D82" s="8" t="s">
        <v>215</v>
      </c>
      <c r="E82" s="48" t="s">
        <v>39</v>
      </c>
      <c r="F82" s="13" t="s">
        <v>47</v>
      </c>
      <c r="G82" s="43">
        <v>100000</v>
      </c>
      <c r="H82" s="12">
        <v>576000</v>
      </c>
      <c r="I82" s="46" t="s">
        <v>14</v>
      </c>
      <c r="J82" s="12">
        <v>3200000</v>
      </c>
      <c r="K82" s="45">
        <v>0.18</v>
      </c>
    </row>
    <row r="83" spans="1:11" ht="39.75" customHeight="1">
      <c r="A83" s="13">
        <v>82</v>
      </c>
      <c r="B83" s="38" t="s">
        <v>12</v>
      </c>
      <c r="C83" s="39" t="s">
        <v>55</v>
      </c>
      <c r="D83" s="10" t="s">
        <v>42</v>
      </c>
      <c r="E83" s="38">
        <v>2015</v>
      </c>
      <c r="F83" s="38" t="s">
        <v>54</v>
      </c>
      <c r="G83" s="40">
        <v>54000</v>
      </c>
      <c r="H83" s="41">
        <v>570600</v>
      </c>
      <c r="I83" s="38" t="s">
        <v>14</v>
      </c>
      <c r="J83" s="41">
        <v>907200.0000000001</v>
      </c>
      <c r="K83" s="45">
        <v>0.6289682539682538</v>
      </c>
    </row>
    <row r="84" spans="1:11" ht="39.75" customHeight="1">
      <c r="A84" s="13">
        <v>83</v>
      </c>
      <c r="B84" s="19" t="s">
        <v>45</v>
      </c>
      <c r="C84" s="20" t="s">
        <v>181</v>
      </c>
      <c r="D84" s="19" t="s">
        <v>120</v>
      </c>
      <c r="E84" s="21" t="s">
        <v>133</v>
      </c>
      <c r="F84" s="22" t="s">
        <v>43</v>
      </c>
      <c r="G84" s="23">
        <v>29184</v>
      </c>
      <c r="H84" s="24">
        <v>568504</v>
      </c>
      <c r="I84" s="18" t="s">
        <v>136</v>
      </c>
      <c r="J84" s="24">
        <v>1167360</v>
      </c>
      <c r="K84" s="25">
        <v>0.486999725877193</v>
      </c>
    </row>
    <row r="85" spans="1:11" ht="39.75" customHeight="1">
      <c r="A85" s="9">
        <v>84</v>
      </c>
      <c r="B85" s="19" t="s">
        <v>45</v>
      </c>
      <c r="C85" s="20" t="s">
        <v>182</v>
      </c>
      <c r="D85" s="19" t="s">
        <v>123</v>
      </c>
      <c r="E85" s="21">
        <v>2016</v>
      </c>
      <c r="F85" s="22" t="s">
        <v>43</v>
      </c>
      <c r="G85" s="23">
        <v>32400</v>
      </c>
      <c r="H85" s="24">
        <v>566352</v>
      </c>
      <c r="I85" s="18" t="s">
        <v>136</v>
      </c>
      <c r="J85" s="24">
        <v>1192320</v>
      </c>
      <c r="K85" s="25">
        <v>0.475</v>
      </c>
    </row>
    <row r="86" spans="1:11" ht="39.75" customHeight="1">
      <c r="A86" s="13">
        <v>85</v>
      </c>
      <c r="B86" s="38" t="s">
        <v>12</v>
      </c>
      <c r="C86" s="39" t="s">
        <v>56</v>
      </c>
      <c r="D86" s="10" t="s">
        <v>57</v>
      </c>
      <c r="E86" s="38">
        <v>2015</v>
      </c>
      <c r="F86" s="38" t="s">
        <v>28</v>
      </c>
      <c r="G86" s="40">
        <v>43200</v>
      </c>
      <c r="H86" s="41">
        <v>561200</v>
      </c>
      <c r="I86" s="38" t="s">
        <v>14</v>
      </c>
      <c r="J86" s="41">
        <v>898560.0000000001</v>
      </c>
      <c r="K86" s="45">
        <v>0.6245548433048432</v>
      </c>
    </row>
    <row r="87" spans="1:11" ht="39.75" customHeight="1">
      <c r="A87" s="13">
        <v>86</v>
      </c>
      <c r="B87" s="30" t="s">
        <v>109</v>
      </c>
      <c r="C87" s="31" t="s">
        <v>150</v>
      </c>
      <c r="D87" s="32" t="s">
        <v>111</v>
      </c>
      <c r="E87" s="30">
        <v>2015</v>
      </c>
      <c r="F87" s="30" t="s">
        <v>114</v>
      </c>
      <c r="G87" s="33">
        <v>20000</v>
      </c>
      <c r="H87" s="34">
        <v>555300</v>
      </c>
      <c r="I87" s="35" t="s">
        <v>14</v>
      </c>
      <c r="J87" s="36">
        <v>736000</v>
      </c>
      <c r="K87" s="37">
        <f>H87/J87</f>
        <v>0.7544836956521739</v>
      </c>
    </row>
    <row r="88" spans="1:11" ht="39.75" customHeight="1">
      <c r="A88" s="9">
        <v>87</v>
      </c>
      <c r="B88" s="38" t="s">
        <v>12</v>
      </c>
      <c r="C88" s="39" t="s">
        <v>58</v>
      </c>
      <c r="D88" s="10" t="s">
        <v>42</v>
      </c>
      <c r="E88" s="38">
        <v>2015</v>
      </c>
      <c r="F88" s="38" t="s">
        <v>54</v>
      </c>
      <c r="G88" s="40">
        <v>44800</v>
      </c>
      <c r="H88" s="41">
        <v>555200</v>
      </c>
      <c r="I88" s="38" t="s">
        <v>14</v>
      </c>
      <c r="J88" s="41">
        <v>896000</v>
      </c>
      <c r="K88" s="45">
        <v>0.6196428571428572</v>
      </c>
    </row>
    <row r="89" spans="1:11" ht="39.75" customHeight="1">
      <c r="A89" s="13">
        <v>88</v>
      </c>
      <c r="B89" s="19" t="s">
        <v>45</v>
      </c>
      <c r="C89" s="20" t="s">
        <v>184</v>
      </c>
      <c r="D89" s="19" t="s">
        <v>122</v>
      </c>
      <c r="E89" s="21">
        <v>2016</v>
      </c>
      <c r="F89" s="22" t="s">
        <v>43</v>
      </c>
      <c r="G89" s="23">
        <v>30960</v>
      </c>
      <c r="H89" s="24">
        <v>554853</v>
      </c>
      <c r="I89" s="18" t="s">
        <v>136</v>
      </c>
      <c r="J89" s="24">
        <v>1139328</v>
      </c>
      <c r="K89" s="25">
        <v>0.4870002317155376</v>
      </c>
    </row>
    <row r="90" spans="1:11" ht="39.75" customHeight="1">
      <c r="A90" s="13">
        <v>89</v>
      </c>
      <c r="B90" s="19" t="s">
        <v>45</v>
      </c>
      <c r="C90" s="20" t="s">
        <v>183</v>
      </c>
      <c r="D90" s="19" t="s">
        <v>119</v>
      </c>
      <c r="E90" s="21" t="s">
        <v>134</v>
      </c>
      <c r="F90" s="22" t="s">
        <v>43</v>
      </c>
      <c r="G90" s="23">
        <v>32240</v>
      </c>
      <c r="H90" s="24">
        <v>551691</v>
      </c>
      <c r="I90" s="18" t="s">
        <v>136</v>
      </c>
      <c r="J90" s="24">
        <v>1186432</v>
      </c>
      <c r="K90" s="25">
        <v>0.4650001011435969</v>
      </c>
    </row>
    <row r="91" spans="1:11" ht="39.75" customHeight="1">
      <c r="A91" s="9">
        <v>90</v>
      </c>
      <c r="B91" s="13" t="s">
        <v>21</v>
      </c>
      <c r="C91" s="11" t="s">
        <v>64</v>
      </c>
      <c r="D91" s="8" t="s">
        <v>65</v>
      </c>
      <c r="E91" s="48" t="s">
        <v>73</v>
      </c>
      <c r="F91" s="13" t="s">
        <v>46</v>
      </c>
      <c r="G91" s="43">
        <f>8000*8</f>
        <v>64000</v>
      </c>
      <c r="H91" s="44">
        <v>544809</v>
      </c>
      <c r="I91" s="8" t="s">
        <v>14</v>
      </c>
      <c r="J91" s="12">
        <v>1280000</v>
      </c>
      <c r="K91" s="45">
        <f>H91/J91</f>
        <v>0.42563203125</v>
      </c>
    </row>
    <row r="92" spans="1:11" ht="39.75" customHeight="1">
      <c r="A92" s="13">
        <v>91</v>
      </c>
      <c r="B92" s="38" t="s">
        <v>12</v>
      </c>
      <c r="C92" s="39" t="s">
        <v>59</v>
      </c>
      <c r="D92" s="10" t="s">
        <v>51</v>
      </c>
      <c r="E92" s="38">
        <v>2015</v>
      </c>
      <c r="F92" s="38" t="s">
        <v>52</v>
      </c>
      <c r="G92" s="40">
        <v>43200</v>
      </c>
      <c r="H92" s="41">
        <v>541900</v>
      </c>
      <c r="I92" s="38" t="s">
        <v>14</v>
      </c>
      <c r="J92" s="41">
        <v>889800</v>
      </c>
      <c r="K92" s="45">
        <v>0.6090132614070578</v>
      </c>
    </row>
    <row r="93" spans="1:11" s="6" customFormat="1" ht="39.75" customHeight="1">
      <c r="A93" s="9">
        <v>92</v>
      </c>
      <c r="B93" s="26" t="s">
        <v>12</v>
      </c>
      <c r="C93" s="27" t="s">
        <v>105</v>
      </c>
      <c r="D93" s="26" t="s">
        <v>106</v>
      </c>
      <c r="E93" s="26">
        <v>2015</v>
      </c>
      <c r="F93" s="26" t="s">
        <v>7</v>
      </c>
      <c r="G93" s="27">
        <v>25940</v>
      </c>
      <c r="H93" s="28">
        <v>540000</v>
      </c>
      <c r="I93" s="26" t="s">
        <v>14</v>
      </c>
      <c r="J93" s="28">
        <v>845720</v>
      </c>
      <c r="K93" s="29">
        <f>H93/J93</f>
        <v>0.6385091992621671</v>
      </c>
    </row>
    <row r="94" spans="1:11" s="6" customFormat="1" ht="39.75" customHeight="1">
      <c r="A94" s="13">
        <v>93</v>
      </c>
      <c r="B94" s="19" t="s">
        <v>45</v>
      </c>
      <c r="C94" s="20" t="s">
        <v>185</v>
      </c>
      <c r="D94" s="19" t="s">
        <v>121</v>
      </c>
      <c r="E94" s="21" t="s">
        <v>135</v>
      </c>
      <c r="F94" s="22" t="s">
        <v>43</v>
      </c>
      <c r="G94" s="23">
        <v>28400</v>
      </c>
      <c r="H94" s="24">
        <v>537555</v>
      </c>
      <c r="I94" s="18" t="s">
        <v>136</v>
      </c>
      <c r="J94" s="24">
        <v>1181440</v>
      </c>
      <c r="K94" s="25">
        <v>0.45499983071505956</v>
      </c>
    </row>
    <row r="95" spans="1:11" s="6" customFormat="1" ht="39.75" customHeight="1">
      <c r="A95" s="9">
        <v>94</v>
      </c>
      <c r="B95" s="8" t="s">
        <v>45</v>
      </c>
      <c r="C95" s="11" t="s">
        <v>190</v>
      </c>
      <c r="D95" s="8" t="s">
        <v>79</v>
      </c>
      <c r="E95" s="48" t="s">
        <v>39</v>
      </c>
      <c r="F95" s="13" t="s">
        <v>44</v>
      </c>
      <c r="G95" s="43">
        <f>7000*12</f>
        <v>84000</v>
      </c>
      <c r="H95" s="12">
        <v>536256.0000000001</v>
      </c>
      <c r="I95" s="46" t="s">
        <v>14</v>
      </c>
      <c r="J95" s="12">
        <v>2822400.0000000005</v>
      </c>
      <c r="K95" s="45">
        <v>0.19</v>
      </c>
    </row>
    <row r="96" spans="1:11" s="6" customFormat="1" ht="39.75" customHeight="1">
      <c r="A96" s="13">
        <v>95</v>
      </c>
      <c r="B96" s="8" t="s">
        <v>45</v>
      </c>
      <c r="C96" s="11" t="s">
        <v>190</v>
      </c>
      <c r="D96" s="8" t="s">
        <v>80</v>
      </c>
      <c r="E96" s="48" t="s">
        <v>39</v>
      </c>
      <c r="F96" s="13" t="s">
        <v>46</v>
      </c>
      <c r="G96" s="43">
        <f>7000*12</f>
        <v>84000</v>
      </c>
      <c r="H96" s="12">
        <v>536256.0000000001</v>
      </c>
      <c r="I96" s="46" t="s">
        <v>14</v>
      </c>
      <c r="J96" s="12">
        <v>2822400.0000000005</v>
      </c>
      <c r="K96" s="45">
        <v>0.19</v>
      </c>
    </row>
    <row r="97" spans="1:11" s="6" customFormat="1" ht="39.75" customHeight="1">
      <c r="A97" s="13">
        <v>96</v>
      </c>
      <c r="B97" s="19" t="s">
        <v>45</v>
      </c>
      <c r="C97" s="20" t="s">
        <v>186</v>
      </c>
      <c r="D97" s="19" t="s">
        <v>126</v>
      </c>
      <c r="E97" s="21">
        <v>2016</v>
      </c>
      <c r="F97" s="22" t="s">
        <v>43</v>
      </c>
      <c r="G97" s="23">
        <v>32000</v>
      </c>
      <c r="H97" s="24">
        <v>535808</v>
      </c>
      <c r="I97" s="18" t="s">
        <v>136</v>
      </c>
      <c r="J97" s="24">
        <v>1177599.9999999998</v>
      </c>
      <c r="K97" s="25">
        <v>0.45500000000000007</v>
      </c>
    </row>
    <row r="98" spans="1:11" s="6" customFormat="1" ht="39.75" customHeight="1">
      <c r="A98" s="9">
        <v>97</v>
      </c>
      <c r="B98" s="19" t="s">
        <v>45</v>
      </c>
      <c r="C98" s="20" t="s">
        <v>191</v>
      </c>
      <c r="D98" s="19" t="s">
        <v>124</v>
      </c>
      <c r="E98" s="21">
        <v>2016</v>
      </c>
      <c r="F98" s="22" t="s">
        <v>43</v>
      </c>
      <c r="G98" s="23">
        <v>35200</v>
      </c>
      <c r="H98" s="24">
        <v>533914</v>
      </c>
      <c r="I98" s="18" t="s">
        <v>136</v>
      </c>
      <c r="J98" s="24">
        <v>1351680</v>
      </c>
      <c r="K98" s="25">
        <v>0.3950002959280303</v>
      </c>
    </row>
    <row r="99" spans="1:11" ht="39.75" customHeight="1">
      <c r="A99" s="13">
        <v>98</v>
      </c>
      <c r="B99" s="19" t="s">
        <v>45</v>
      </c>
      <c r="C99" s="20" t="s">
        <v>192</v>
      </c>
      <c r="D99" s="19" t="s">
        <v>117</v>
      </c>
      <c r="E99" s="21" t="s">
        <v>133</v>
      </c>
      <c r="F99" s="22" t="s">
        <v>43</v>
      </c>
      <c r="G99" s="23">
        <v>31872</v>
      </c>
      <c r="H99" s="24">
        <v>533002</v>
      </c>
      <c r="I99" s="18" t="s">
        <v>136</v>
      </c>
      <c r="J99" s="24">
        <v>1325875.2</v>
      </c>
      <c r="K99" s="25">
        <v>0.4020001279155082</v>
      </c>
    </row>
    <row r="100" spans="1:11" ht="39.75" customHeight="1">
      <c r="A100" s="13">
        <v>99</v>
      </c>
      <c r="B100" s="19" t="s">
        <v>45</v>
      </c>
      <c r="C100" s="20" t="s">
        <v>193</v>
      </c>
      <c r="D100" s="19" t="s">
        <v>116</v>
      </c>
      <c r="E100" s="21" t="s">
        <v>132</v>
      </c>
      <c r="F100" s="22" t="s">
        <v>15</v>
      </c>
      <c r="G100" s="23">
        <v>21248</v>
      </c>
      <c r="H100" s="24">
        <v>530894</v>
      </c>
      <c r="I100" s="18" t="s">
        <v>136</v>
      </c>
      <c r="J100" s="24">
        <v>1087897.6</v>
      </c>
      <c r="K100" s="25">
        <v>0.48799997352692015</v>
      </c>
    </row>
    <row r="101" spans="1:11" ht="39.75" customHeight="1">
      <c r="A101" s="13">
        <v>100</v>
      </c>
      <c r="B101" s="19" t="s">
        <v>45</v>
      </c>
      <c r="C101" s="20" t="s">
        <v>194</v>
      </c>
      <c r="D101" s="19" t="s">
        <v>127</v>
      </c>
      <c r="E101" s="21">
        <v>2016</v>
      </c>
      <c r="F101" s="22" t="s">
        <v>43</v>
      </c>
      <c r="G101" s="23">
        <v>11264</v>
      </c>
      <c r="H101" s="24">
        <v>528957</v>
      </c>
      <c r="I101" s="18" t="s">
        <v>136</v>
      </c>
      <c r="J101" s="24">
        <v>901120</v>
      </c>
      <c r="K101" s="25">
        <v>0.58699951171875</v>
      </c>
    </row>
  </sheetData>
  <sheetProtection/>
  <autoFilter ref="A1:K101">
    <sortState ref="A2:K101">
      <sortCondition descending="1" sortBy="value" ref="H2:H101"/>
    </sortState>
  </autoFilter>
  <dataValidations count="1">
    <dataValidation errorStyle="warning" type="list" allowBlank="1" showInputMessage="1" showErrorMessage="1" error="列表中无选项时可自行填写" sqref="F93:F98">
      <formula1>"超算中心, 互联网/大数据, 互联网/视频, 移动互联网, 互联网/云计算, 电子商务, 科学计算, 能源/石油, 工业/制造, 气象/气候, 电信/通信, 电力, 游戏, 金融, 信息安全, 政府, 高校"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姚继锋</dc:creator>
  <cp:keywords/>
  <dc:description/>
  <cp:lastModifiedBy>crazyyao@hotmail.com</cp:lastModifiedBy>
  <cp:lastPrinted>2016-10-25T02:13:09Z</cp:lastPrinted>
  <dcterms:created xsi:type="dcterms:W3CDTF">2013-10-10T09:53:58Z</dcterms:created>
  <dcterms:modified xsi:type="dcterms:W3CDTF">2016-10-28T05:33:08Z</dcterms:modified>
  <cp:category/>
  <cp:version/>
  <cp:contentType/>
  <cp:contentStatus/>
</cp:coreProperties>
</file>